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485" windowHeight="4950" activeTab="1"/>
  </bookViews>
  <sheets>
    <sheet name="TAKIMLAR SIRALAMASI" sheetId="1" r:id="rId1"/>
    <sheet name="SKORLAR" sheetId="2" r:id="rId2"/>
  </sheets>
  <definedNames>
    <definedName name="_xlnm.Print_Area" localSheetId="1">'SKORLAR'!$D$65:$L$98</definedName>
  </definedNames>
  <calcPr fullCalcOnLoad="1"/>
</workbook>
</file>

<file path=xl/sharedStrings.xml><?xml version="1.0" encoding="utf-8"?>
<sst xmlns="http://schemas.openxmlformats.org/spreadsheetml/2006/main" count="199" uniqueCount="82">
  <si>
    <t>A.İ.OSK</t>
  </si>
  <si>
    <t>EKREM TOPAÇ</t>
  </si>
  <si>
    <t>KBSK</t>
  </si>
  <si>
    <t>BARLAS KONTAŞ</t>
  </si>
  <si>
    <t>ANKARASPOR</t>
  </si>
  <si>
    <t>HABİB DOĞAN</t>
  </si>
  <si>
    <t>GM1</t>
  </si>
  <si>
    <t>GM2</t>
  </si>
  <si>
    <t>TTL</t>
  </si>
  <si>
    <t>AVG</t>
  </si>
  <si>
    <t>İBSK</t>
  </si>
  <si>
    <t>Ilgaz Serim</t>
  </si>
  <si>
    <t>GENÇ</t>
  </si>
  <si>
    <t>GBSK</t>
  </si>
  <si>
    <t>HANDE YEŞİLKAYA</t>
  </si>
  <si>
    <t>ABK</t>
  </si>
  <si>
    <t>Doğukan Odabaşı</t>
  </si>
  <si>
    <t>KEPEZ</t>
  </si>
  <si>
    <t>BERKAY ERDİŞ</t>
  </si>
  <si>
    <t>YILDIZ</t>
  </si>
  <si>
    <t>Server Ekinci</t>
  </si>
  <si>
    <t>SERENAY KURT</t>
  </si>
  <si>
    <t>KAT</t>
  </si>
  <si>
    <t>BAYLAR</t>
  </si>
  <si>
    <t>BAYANLAR</t>
  </si>
  <si>
    <t>BAY FİNALLER</t>
  </si>
  <si>
    <t>GENÇ FİNALLER</t>
  </si>
  <si>
    <t>YILDIZ FİNALLER</t>
  </si>
  <si>
    <t>BAYAN FİNALLER</t>
  </si>
  <si>
    <t>AYHAN BİLGE</t>
  </si>
  <si>
    <t>MEHMET KAYA</t>
  </si>
  <si>
    <t>HAKAN MUTLU</t>
  </si>
  <si>
    <t>ÖMER TÜZER</t>
  </si>
  <si>
    <t>ONUR DEMİRKIRAN</t>
  </si>
  <si>
    <t>BURAK NATAL</t>
  </si>
  <si>
    <t>EMRE YUSUFİ</t>
  </si>
  <si>
    <t>MURAT ERGÜN</t>
  </si>
  <si>
    <t>TAYGUN ERKESKİN</t>
  </si>
  <si>
    <t>FAHRETTİN YEŞİLKAYA</t>
  </si>
  <si>
    <t>SUAT SAMUR</t>
  </si>
  <si>
    <t>NEZİR SELİMOĞLU</t>
  </si>
  <si>
    <t>ŞENER ZAN</t>
  </si>
  <si>
    <t>ADNAN YILDIRIM</t>
  </si>
  <si>
    <t>OĞUZ YILMAZ</t>
  </si>
  <si>
    <t>FATİH TEKELİ</t>
  </si>
  <si>
    <t>YILMAZ SATILMIŞ</t>
  </si>
  <si>
    <t>ORHAN TOLA</t>
  </si>
  <si>
    <t>TAKIM</t>
  </si>
  <si>
    <t>RBSK</t>
  </si>
  <si>
    <t>BAY - TAKIM FİNALLER</t>
  </si>
  <si>
    <t>BAYAN - TAKIM FİNALLER</t>
  </si>
  <si>
    <t>GÜLHAN AKSULAR</t>
  </si>
  <si>
    <t>ÇİĞDEM AYDIN</t>
  </si>
  <si>
    <t>NURŞEN TELLİ</t>
  </si>
  <si>
    <t>GÜLTEN AYDIN</t>
  </si>
  <si>
    <t>MELİSA ATA</t>
  </si>
  <si>
    <t>GÖZDE YEŞİLKAYA</t>
  </si>
  <si>
    <t>ASLI ÇORAK DERTLİ</t>
  </si>
  <si>
    <t>GÜLAY TURANLI</t>
  </si>
  <si>
    <t>TUĞÇE GÜL</t>
  </si>
  <si>
    <t>GÖKÇE ÇINAR</t>
  </si>
  <si>
    <t>AYŞE KONTAŞ</t>
  </si>
  <si>
    <t>PINAR AKALIN</t>
  </si>
  <si>
    <t>AYTEN ÖZKÖK</t>
  </si>
  <si>
    <t>ELZA ALMAK</t>
  </si>
  <si>
    <t>ŞEBNEM İMECE</t>
  </si>
  <si>
    <t>ÖZLEM ÖZENER</t>
  </si>
  <si>
    <t>Ebru ÖZOĞLUUNTUR</t>
  </si>
  <si>
    <t>HİCRAN EROL</t>
  </si>
  <si>
    <t>BOĞAZİÇİ</t>
  </si>
  <si>
    <t>AYLİN YİĞİTOĞLU</t>
  </si>
  <si>
    <t>TÜLİN ŞENTÜRK</t>
  </si>
  <si>
    <t>ÖZDEN DUYAR</t>
  </si>
  <si>
    <t>BAYAN</t>
  </si>
  <si>
    <t>BAY TAKIMLAR  SIRALAMASI</t>
  </si>
  <si>
    <t xml:space="preserve">2008 TÜRKİYE KULÜPLER KUPASI </t>
  </si>
  <si>
    <t>GENÇLERBİRLİĞİ       GBSK</t>
  </si>
  <si>
    <t>KADIKÖY BELEDİYESİ  KBSK</t>
  </si>
  <si>
    <t>ANKARA SPOR</t>
  </si>
  <si>
    <t>RUMELİ SPOR BOWLİNG RBSK</t>
  </si>
  <si>
    <t>ANKARA BOWLİNG KULÜBÜABK</t>
  </si>
  <si>
    <t>KEPEZ BELEDİYESİ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</si>
</sst>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7" borderId="6" applyNumberFormat="0" applyAlignment="0" applyProtection="0"/>
    <xf numFmtId="0" fontId="18" fillId="16" borderId="6" applyNumberFormat="0" applyAlignment="0" applyProtection="0"/>
    <xf numFmtId="0" fontId="20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61" applyNumberFormat="1" applyFont="1" applyFill="1" applyBorder="1" applyAlignment="1">
      <alignment vertical="center" wrapText="1"/>
      <protection/>
    </xf>
    <xf numFmtId="0" fontId="7" fillId="0" borderId="14" xfId="50" applyFont="1" applyFill="1" applyBorder="1" applyAlignment="1">
      <alignment vertical="center" wrapText="1"/>
      <protection/>
    </xf>
    <xf numFmtId="0" fontId="7" fillId="0" borderId="15" xfId="61" applyNumberFormat="1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0" xfId="101" applyFont="1" applyBorder="1" applyAlignment="1">
      <alignment vertical="center"/>
      <protection/>
    </xf>
    <xf numFmtId="0" fontId="1" fillId="0" borderId="26" xfId="0" applyFont="1" applyBorder="1" applyAlignment="1">
      <alignment/>
    </xf>
    <xf numFmtId="0" fontId="4" fillId="0" borderId="0" xfId="110" applyFont="1" applyBorder="1" applyAlignment="1">
      <alignment horizontal="left" vertical="center" wrapText="1"/>
      <protection/>
    </xf>
    <xf numFmtId="0" fontId="8" fillId="0" borderId="0" xfId="67" applyFont="1" applyFill="1" applyBorder="1" applyAlignment="1">
      <alignment vertical="center"/>
      <protection/>
    </xf>
    <xf numFmtId="0" fontId="5" fillId="0" borderId="10" xfId="101" applyFont="1" applyBorder="1" applyAlignment="1">
      <alignment vertical="center"/>
      <protection/>
    </xf>
    <xf numFmtId="0" fontId="0" fillId="0" borderId="0" xfId="0" applyFont="1" applyAlignment="1">
      <alignment/>
    </xf>
    <xf numFmtId="0" fontId="5" fillId="0" borderId="10" xfId="110" applyFont="1" applyBorder="1" applyAlignment="1">
      <alignment horizontal="left" vertical="center" wrapText="1"/>
      <protection/>
    </xf>
    <xf numFmtId="0" fontId="5" fillId="0" borderId="12" xfId="110" applyFont="1" applyBorder="1" applyAlignment="1">
      <alignment horizontal="left" vertical="center" wrapText="1"/>
      <protection/>
    </xf>
    <xf numFmtId="0" fontId="5" fillId="0" borderId="11" xfId="101" applyFont="1" applyBorder="1" applyAlignment="1">
      <alignment vertical="center"/>
      <protection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5" xfId="0" applyFont="1" applyBorder="1" applyAlignment="1">
      <alignment/>
    </xf>
    <xf numFmtId="0" fontId="8" fillId="0" borderId="27" xfId="67" applyFont="1" applyFill="1" applyBorder="1" applyAlignment="1">
      <alignment vertical="center"/>
      <protection/>
    </xf>
    <xf numFmtId="0" fontId="5" fillId="0" borderId="11" xfId="110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4" fillId="0" borderId="10" xfId="110" applyFont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1" fillId="0" borderId="10" xfId="0" applyFont="1" applyBorder="1" applyAlignment="1">
      <alignment/>
    </xf>
    <xf numFmtId="0" fontId="8" fillId="0" borderId="29" xfId="67" applyFont="1" applyFill="1" applyBorder="1" applyAlignment="1">
      <alignment vertical="center"/>
      <protection/>
    </xf>
    <xf numFmtId="0" fontId="5" fillId="0" borderId="12" xfId="101" applyFont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0" xfId="110" applyFont="1" applyBorder="1" applyAlignment="1">
      <alignment horizontal="left" vertical="center" wrapText="1"/>
      <protection/>
    </xf>
    <xf numFmtId="0" fontId="8" fillId="0" borderId="30" xfId="67" applyFont="1" applyFill="1" applyBorder="1" applyAlignment="1">
      <alignment vertical="center"/>
      <protection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7" fillId="0" borderId="0" xfId="61" applyNumberFormat="1" applyFont="1" applyFill="1" applyBorder="1" applyAlignment="1">
      <alignment horizontal="left" vertical="center" wrapText="1"/>
      <protection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1" fillId="0" borderId="31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" fillId="16" borderId="25" xfId="0" applyFont="1" applyFill="1" applyBorder="1" applyAlignment="1">
      <alignment horizontal="center"/>
    </xf>
    <xf numFmtId="0" fontId="1" fillId="16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1" xfId="61" applyNumberFormat="1" applyFont="1" applyFill="1" applyBorder="1" applyAlignment="1">
      <alignment vertical="center" wrapText="1"/>
      <protection/>
    </xf>
    <xf numFmtId="0" fontId="4" fillId="0" borderId="37" xfId="110" applyFont="1" applyBorder="1" applyAlignment="1">
      <alignment horizontal="left" vertical="center" wrapText="1"/>
      <protection/>
    </xf>
    <xf numFmtId="0" fontId="0" fillId="0" borderId="38" xfId="0" applyBorder="1" applyAlignment="1">
      <alignment/>
    </xf>
    <xf numFmtId="0" fontId="8" fillId="0" borderId="17" xfId="92" applyFont="1" applyBorder="1" applyAlignment="1">
      <alignment horizontal="center" vertical="center"/>
      <protection/>
    </xf>
    <xf numFmtId="0" fontId="4" fillId="0" borderId="39" xfId="110" applyFont="1" applyBorder="1" applyAlignment="1">
      <alignment horizontal="left" vertical="center" wrapText="1"/>
      <protection/>
    </xf>
    <xf numFmtId="0" fontId="1" fillId="0" borderId="36" xfId="0" applyFont="1" applyBorder="1" applyAlignment="1">
      <alignment/>
    </xf>
    <xf numFmtId="0" fontId="4" fillId="0" borderId="12" xfId="110" applyFont="1" applyBorder="1" applyAlignment="1">
      <alignment horizontal="left" vertical="center" wrapText="1"/>
      <protection/>
    </xf>
    <xf numFmtId="0" fontId="7" fillId="0" borderId="10" xfId="101" applyFont="1" applyFill="1" applyBorder="1" applyAlignment="1">
      <alignment vertical="center" wrapText="1"/>
      <protection/>
    </xf>
    <xf numFmtId="0" fontId="0" fillId="0" borderId="40" xfId="0" applyBorder="1" applyAlignment="1">
      <alignment/>
    </xf>
    <xf numFmtId="0" fontId="4" fillId="0" borderId="11" xfId="61" applyNumberFormat="1" applyFont="1" applyFill="1" applyBorder="1" applyAlignment="1">
      <alignment vertical="center" wrapText="1"/>
      <protection/>
    </xf>
    <xf numFmtId="0" fontId="5" fillId="0" borderId="11" xfId="67" applyFont="1" applyFill="1" applyBorder="1" applyAlignment="1">
      <alignment vertical="center"/>
      <protection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2" xfId="92" applyFont="1" applyBorder="1" applyAlignment="1">
      <alignment horizontal="center" vertical="center"/>
      <protection/>
    </xf>
    <xf numFmtId="0" fontId="1" fillId="0" borderId="33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41" xfId="110" applyFont="1" applyBorder="1" applyAlignment="1">
      <alignment horizontal="left" vertical="center" wrapText="1"/>
      <protection/>
    </xf>
    <xf numFmtId="0" fontId="8" fillId="0" borderId="20" xfId="92" applyFont="1" applyBorder="1" applyAlignment="1">
      <alignment horizontal="center" vertical="center"/>
      <protection/>
    </xf>
    <xf numFmtId="0" fontId="7" fillId="0" borderId="12" xfId="101" applyFont="1" applyFill="1" applyBorder="1" applyAlignment="1">
      <alignment vertical="center" wrapText="1"/>
      <protection/>
    </xf>
    <xf numFmtId="0" fontId="7" fillId="0" borderId="11" xfId="101" applyFont="1" applyFill="1" applyBorder="1" applyAlignment="1">
      <alignment vertical="center" wrapText="1"/>
      <protection/>
    </xf>
    <xf numFmtId="0" fontId="0" fillId="0" borderId="16" xfId="0" applyFill="1" applyBorder="1" applyAlignment="1">
      <alignment/>
    </xf>
    <xf numFmtId="0" fontId="0" fillId="24" borderId="16" xfId="0" applyFill="1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1" fillId="16" borderId="34" xfId="0" applyFont="1" applyFill="1" applyBorder="1" applyAlignment="1">
      <alignment horizontal="center"/>
    </xf>
    <xf numFmtId="0" fontId="1" fillId="16" borderId="43" xfId="0" applyFont="1" applyFill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</cellXfs>
  <cellStyles count="12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Giriş" xfId="45"/>
    <cellStyle name="Hesaplama" xfId="46"/>
    <cellStyle name="İşaretli Hücre" xfId="47"/>
    <cellStyle name="İyi" xfId="48"/>
    <cellStyle name="Kötü" xfId="49"/>
    <cellStyle name="Normal 10" xfId="50"/>
    <cellStyle name="Normal 10 2" xfId="51"/>
    <cellStyle name="Normal 10 3" xfId="52"/>
    <cellStyle name="Normal 12" xfId="53"/>
    <cellStyle name="Normal 12 2" xfId="54"/>
    <cellStyle name="Normal 12 3" xfId="55"/>
    <cellStyle name="Normal 13" xfId="56"/>
    <cellStyle name="Normal 13 2" xfId="57"/>
    <cellStyle name="Normal 13 3" xfId="58"/>
    <cellStyle name="Normal 14" xfId="59"/>
    <cellStyle name="Normal 15" xfId="60"/>
    <cellStyle name="Normal 2" xfId="61"/>
    <cellStyle name="Normal 2 2" xfId="62"/>
    <cellStyle name="Normal 2 3" xfId="63"/>
    <cellStyle name="Normal 2 4" xfId="64"/>
    <cellStyle name="Normal 2 5" xfId="65"/>
    <cellStyle name="Normal 2 6" xfId="66"/>
    <cellStyle name="Normal 3" xfId="67"/>
    <cellStyle name="Normal 3 10" xfId="68"/>
    <cellStyle name="Normal 3 11" xfId="69"/>
    <cellStyle name="Normal 3 12" xfId="70"/>
    <cellStyle name="Normal 3 13" xfId="71"/>
    <cellStyle name="Normal 3 14" xfId="72"/>
    <cellStyle name="Normal 3 15" xfId="73"/>
    <cellStyle name="Normal 3 16" xfId="74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82"/>
    <cellStyle name="Normal 4" xfId="83"/>
    <cellStyle name="Normal 4 2" xfId="84"/>
    <cellStyle name="Normal 4 3" xfId="85"/>
    <cellStyle name="Normal 4 4" xfId="86"/>
    <cellStyle name="Normal 4 5" xfId="87"/>
    <cellStyle name="Normal 4 6" xfId="88"/>
    <cellStyle name="Normal 4 7" xfId="89"/>
    <cellStyle name="Normal 4 8" xfId="90"/>
    <cellStyle name="Normal 4 9" xfId="91"/>
    <cellStyle name="Normal 5" xfId="92"/>
    <cellStyle name="Normal 5 2" xfId="93"/>
    <cellStyle name="Normal 5 3" xfId="94"/>
    <cellStyle name="Normal 5 4" xfId="95"/>
    <cellStyle name="Normal 5 5" xfId="96"/>
    <cellStyle name="Normal 5 6" xfId="97"/>
    <cellStyle name="Normal 5 7" xfId="98"/>
    <cellStyle name="Normal 5 8" xfId="99"/>
    <cellStyle name="Normal 5 9" xfId="100"/>
    <cellStyle name="Normal 6" xfId="101"/>
    <cellStyle name="Normal 6 2" xfId="102"/>
    <cellStyle name="Normal 6 3" xfId="103"/>
    <cellStyle name="Normal 6 4" xfId="104"/>
    <cellStyle name="Normal 6 5" xfId="105"/>
    <cellStyle name="Normal 6 6" xfId="106"/>
    <cellStyle name="Normal 6 7" xfId="107"/>
    <cellStyle name="Normal 6 8" xfId="108"/>
    <cellStyle name="Normal 6 9" xfId="109"/>
    <cellStyle name="Normal 7" xfId="110"/>
    <cellStyle name="Normal 7 2" xfId="111"/>
    <cellStyle name="Normal 7 3" xfId="112"/>
    <cellStyle name="Normal 7 4" xfId="113"/>
    <cellStyle name="Normal 7 5" xfId="114"/>
    <cellStyle name="Normal 7 6" xfId="115"/>
    <cellStyle name="Normal 7 7" xfId="116"/>
    <cellStyle name="Normal 7 8" xfId="117"/>
    <cellStyle name="Normal 7 9" xfId="118"/>
    <cellStyle name="Normal 8" xfId="119"/>
    <cellStyle name="Normal 8 2" xfId="120"/>
    <cellStyle name="Normal 8 3" xfId="121"/>
    <cellStyle name="Normal 8 4" xfId="122"/>
    <cellStyle name="Normal 8 5" xfId="123"/>
    <cellStyle name="Normal 9" xfId="124"/>
    <cellStyle name="Normal 9 2" xfId="125"/>
    <cellStyle name="Normal 9 3" xfId="126"/>
    <cellStyle name="Normal 9 4" xfId="127"/>
    <cellStyle name="Not" xfId="128"/>
    <cellStyle name="Nötr" xfId="129"/>
    <cellStyle name="Percent" xfId="130"/>
    <cellStyle name="Toplam" xfId="131"/>
    <cellStyle name="Uyarı Metni" xfId="132"/>
    <cellStyle name="Vurgu1" xfId="133"/>
    <cellStyle name="Vurgu2" xfId="134"/>
    <cellStyle name="Vurgu3" xfId="135"/>
    <cellStyle name="Vurgu4" xfId="136"/>
    <cellStyle name="Vurgu5" xfId="137"/>
    <cellStyle name="Vurgu6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0.00390625" style="0" bestFit="1" customWidth="1"/>
    <col min="2" max="2" width="28.8515625" style="0" customWidth="1"/>
  </cols>
  <sheetData>
    <row r="1" spans="2:9" ht="15.75" thickBot="1">
      <c r="B1" s="55"/>
      <c r="C1" s="18"/>
      <c r="D1" s="20"/>
      <c r="E1" s="40"/>
      <c r="F1" s="55"/>
      <c r="G1" s="55"/>
      <c r="H1" s="55"/>
      <c r="I1" s="55"/>
    </row>
    <row r="2" spans="1:9" ht="19.5" customHeight="1" thickBot="1">
      <c r="A2" s="95" t="s">
        <v>75</v>
      </c>
      <c r="B2" s="96"/>
      <c r="C2" s="18"/>
      <c r="D2" s="20"/>
      <c r="E2" s="40"/>
      <c r="F2" s="55"/>
      <c r="G2" s="55"/>
      <c r="H2" s="55"/>
      <c r="I2" s="55"/>
    </row>
    <row r="3" spans="1:9" ht="19.5" customHeight="1" thickBot="1">
      <c r="A3" s="95" t="s">
        <v>74</v>
      </c>
      <c r="B3" s="96"/>
      <c r="C3" s="18"/>
      <c r="D3" s="20"/>
      <c r="E3" s="40"/>
      <c r="F3" s="55"/>
      <c r="G3" s="55"/>
      <c r="H3" s="55"/>
      <c r="I3" s="55"/>
    </row>
    <row r="4" spans="1:9" ht="19.5" customHeight="1">
      <c r="A4" s="9" t="s">
        <v>76</v>
      </c>
      <c r="B4" s="11">
        <v>2054</v>
      </c>
      <c r="C4" s="18"/>
      <c r="D4" s="20"/>
      <c r="E4" s="40"/>
      <c r="F4" s="55"/>
      <c r="G4" s="55"/>
      <c r="H4" s="55"/>
      <c r="I4" s="55"/>
    </row>
    <row r="5" spans="1:9" ht="19.5" customHeight="1">
      <c r="A5" s="97" t="s">
        <v>77</v>
      </c>
      <c r="B5" s="13">
        <v>1979</v>
      </c>
      <c r="C5" s="18"/>
      <c r="D5" s="20"/>
      <c r="E5" s="40"/>
      <c r="F5" s="55"/>
      <c r="G5" s="55"/>
      <c r="H5" s="55"/>
      <c r="I5" s="55"/>
    </row>
    <row r="6" spans="1:2" ht="19.5" customHeight="1">
      <c r="A6" s="12" t="s">
        <v>78</v>
      </c>
      <c r="B6" s="13">
        <v>1965</v>
      </c>
    </row>
    <row r="7" spans="1:2" ht="19.5" customHeight="1" thickBot="1">
      <c r="A7" s="98" t="s">
        <v>79</v>
      </c>
      <c r="B7" s="99">
        <v>1913</v>
      </c>
    </row>
    <row r="8" ht="19.5" customHeight="1"/>
    <row r="9" ht="19.5" customHeight="1"/>
    <row r="10" ht="19.5" customHeight="1"/>
    <row r="11" ht="19.5" customHeight="1" thickBot="1"/>
    <row r="12" spans="1:2" ht="19.5" customHeight="1" thickBot="1">
      <c r="A12" s="95" t="s">
        <v>75</v>
      </c>
      <c r="B12" s="96"/>
    </row>
    <row r="13" spans="1:2" ht="19.5" customHeight="1" thickBot="1">
      <c r="A13" s="95" t="s">
        <v>74</v>
      </c>
      <c r="B13" s="96"/>
    </row>
    <row r="14" spans="1:2" ht="19.5" customHeight="1">
      <c r="A14" s="9" t="s">
        <v>76</v>
      </c>
      <c r="B14" s="11">
        <v>1707</v>
      </c>
    </row>
    <row r="15" spans="1:2" ht="19.5" customHeight="1">
      <c r="A15" s="79" t="s">
        <v>80</v>
      </c>
      <c r="B15" s="13">
        <v>1603</v>
      </c>
    </row>
    <row r="16" spans="1:2" ht="19.5" customHeight="1">
      <c r="A16" s="79" t="s">
        <v>81</v>
      </c>
      <c r="B16" s="13">
        <v>1571</v>
      </c>
    </row>
    <row r="17" spans="1:2" ht="19.5" customHeight="1" thickBot="1">
      <c r="A17" s="80" t="s">
        <v>10</v>
      </c>
      <c r="B17" s="16">
        <v>1522</v>
      </c>
    </row>
    <row r="21" ht="15">
      <c r="F21" s="46"/>
    </row>
  </sheetData>
  <sheetProtection/>
  <mergeCells count="4">
    <mergeCell ref="A13:B13"/>
    <mergeCell ref="A3:B3"/>
    <mergeCell ref="A2:B2"/>
    <mergeCell ref="A12:B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D1">
      <selection activeCell="N8" sqref="N8"/>
    </sheetView>
  </sheetViews>
  <sheetFormatPr defaultColWidth="9.140625" defaultRowHeight="15"/>
  <cols>
    <col min="2" max="2" width="5.57421875" style="0" customWidth="1"/>
    <col min="3" max="3" width="11.8515625" style="46" bestFit="1" customWidth="1"/>
    <col min="4" max="4" width="20.140625" style="0" bestFit="1" customWidth="1"/>
    <col min="5" max="5" width="10.57421875" style="46" bestFit="1" customWidth="1"/>
  </cols>
  <sheetData>
    <row r="1" ht="15.75" thickBot="1">
      <c r="A1" s="1"/>
    </row>
    <row r="2" spans="5:9" ht="15.75" thickBot="1">
      <c r="E2" s="92" t="s">
        <v>25</v>
      </c>
      <c r="F2" s="93"/>
      <c r="G2" s="93"/>
      <c r="H2" s="93"/>
      <c r="I2" s="94"/>
    </row>
    <row r="3" spans="5:9" ht="15.75" thickBot="1">
      <c r="E3" s="57" t="s">
        <v>22</v>
      </c>
      <c r="F3" s="58" t="s">
        <v>6</v>
      </c>
      <c r="G3" s="58" t="s">
        <v>7</v>
      </c>
      <c r="H3" s="58" t="s">
        <v>8</v>
      </c>
      <c r="I3" s="58" t="s">
        <v>9</v>
      </c>
    </row>
    <row r="4" spans="2:9" ht="15.75" thickBot="1">
      <c r="B4" s="2">
        <v>1</v>
      </c>
      <c r="C4" s="30" t="s">
        <v>4</v>
      </c>
      <c r="D4" s="7" t="s">
        <v>5</v>
      </c>
      <c r="E4" s="35" t="s">
        <v>23</v>
      </c>
      <c r="F4" s="53">
        <v>192</v>
      </c>
      <c r="G4" s="62">
        <v>211</v>
      </c>
      <c r="H4" s="70">
        <f>SUM(F4+G4)</f>
        <v>403</v>
      </c>
      <c r="I4" s="76" t="e">
        <f>_XLL.BÖLÜM(H4,2)</f>
        <v>#NAME?</v>
      </c>
    </row>
    <row r="5" spans="2:9" ht="15.75" thickBot="1">
      <c r="B5" s="3">
        <v>2</v>
      </c>
      <c r="C5" s="41" t="s">
        <v>0</v>
      </c>
      <c r="D5" s="5" t="s">
        <v>1</v>
      </c>
      <c r="E5" s="51" t="s">
        <v>23</v>
      </c>
      <c r="F5" s="56">
        <v>167</v>
      </c>
      <c r="G5" s="61">
        <v>200</v>
      </c>
      <c r="H5" s="9">
        <f>SUM(F5+G5)</f>
        <v>367</v>
      </c>
      <c r="I5" s="11" t="e">
        <f>_XLL.BÖLÜM(H5,2)</f>
        <v>#NAME?</v>
      </c>
    </row>
    <row r="6" spans="2:9" ht="15">
      <c r="B6" s="4">
        <v>3</v>
      </c>
      <c r="C6" s="36" t="s">
        <v>2</v>
      </c>
      <c r="D6" s="6" t="s">
        <v>3</v>
      </c>
      <c r="E6" s="48" t="s">
        <v>23</v>
      </c>
      <c r="F6" s="34">
        <v>154</v>
      </c>
      <c r="G6" s="59">
        <v>173</v>
      </c>
      <c r="H6" s="9">
        <f>SUM(F6+G6)</f>
        <v>327</v>
      </c>
      <c r="I6" s="11" t="e">
        <f>_XLL.BÖLÜM(H6,2)</f>
        <v>#NAME?</v>
      </c>
    </row>
    <row r="7" ht="15.75" thickBot="1"/>
    <row r="8" spans="5:9" ht="15.75" thickBot="1">
      <c r="E8" s="92" t="s">
        <v>28</v>
      </c>
      <c r="F8" s="93"/>
      <c r="G8" s="93"/>
      <c r="H8" s="93"/>
      <c r="I8" s="94"/>
    </row>
    <row r="9" spans="5:9" ht="15.75" thickBot="1">
      <c r="E9" s="58" t="s">
        <v>22</v>
      </c>
      <c r="F9" s="58" t="s">
        <v>6</v>
      </c>
      <c r="G9" s="58" t="s">
        <v>7</v>
      </c>
      <c r="H9" s="58" t="s">
        <v>8</v>
      </c>
      <c r="I9" s="58" t="s">
        <v>9</v>
      </c>
    </row>
    <row r="10" spans="2:9" ht="15.75" thickBot="1">
      <c r="B10" s="52">
        <v>1</v>
      </c>
      <c r="C10" s="81" t="s">
        <v>13</v>
      </c>
      <c r="D10" s="75" t="s">
        <v>56</v>
      </c>
      <c r="E10" s="28" t="s">
        <v>24</v>
      </c>
      <c r="F10" s="53">
        <v>224</v>
      </c>
      <c r="G10" s="62">
        <v>204</v>
      </c>
      <c r="H10" s="70">
        <f>SUM(F10+G10)</f>
        <v>428</v>
      </c>
      <c r="I10" s="76" t="e">
        <f>_XLL.BÖLÜM(H10,2)</f>
        <v>#NAME?</v>
      </c>
    </row>
    <row r="11" spans="2:9" ht="15.75" thickBot="1">
      <c r="B11" s="50">
        <v>2</v>
      </c>
      <c r="C11" s="71" t="s">
        <v>2</v>
      </c>
      <c r="D11" s="87" t="s">
        <v>67</v>
      </c>
      <c r="E11" s="51" t="s">
        <v>24</v>
      </c>
      <c r="F11" s="56">
        <v>190</v>
      </c>
      <c r="G11" s="61">
        <v>206</v>
      </c>
      <c r="H11" s="9">
        <f>SUM(F11+G11)</f>
        <v>396</v>
      </c>
      <c r="I11" s="11" t="e">
        <f>_XLL.BÖLÜM(H11,2)</f>
        <v>#NAME?</v>
      </c>
    </row>
    <row r="12" spans="2:9" ht="15">
      <c r="B12" s="42">
        <v>3</v>
      </c>
      <c r="C12" s="85" t="s">
        <v>69</v>
      </c>
      <c r="D12" s="86" t="s">
        <v>68</v>
      </c>
      <c r="E12" s="51" t="s">
        <v>24</v>
      </c>
      <c r="F12" s="34">
        <v>154</v>
      </c>
      <c r="G12" s="59">
        <v>164</v>
      </c>
      <c r="H12" s="9">
        <f>SUM(F12+G12)</f>
        <v>318</v>
      </c>
      <c r="I12" s="11" t="e">
        <f>_XLL.BÖLÜM(H12,2)</f>
        <v>#NAME?</v>
      </c>
    </row>
    <row r="13" spans="2:9" ht="15">
      <c r="B13" s="32"/>
      <c r="C13" s="21"/>
      <c r="D13" s="44"/>
      <c r="E13" s="27"/>
      <c r="F13" s="55"/>
      <c r="G13" s="55"/>
      <c r="H13" s="55"/>
      <c r="I13" s="55"/>
    </row>
    <row r="14" spans="2:9" ht="15">
      <c r="B14" s="32"/>
      <c r="C14" s="21"/>
      <c r="D14" s="44"/>
      <c r="E14" s="27"/>
      <c r="F14" s="55"/>
      <c r="G14" s="55"/>
      <c r="H14" s="55"/>
      <c r="I14" s="55"/>
    </row>
    <row r="15" ht="15.75" thickBot="1"/>
    <row r="16" spans="5:9" ht="15.75" thickBot="1">
      <c r="E16" s="92" t="s">
        <v>26</v>
      </c>
      <c r="F16" s="93"/>
      <c r="G16" s="93"/>
      <c r="H16" s="93"/>
      <c r="I16" s="94"/>
    </row>
    <row r="17" spans="5:9" ht="15.75" thickBot="1">
      <c r="E17" s="57" t="s">
        <v>22</v>
      </c>
      <c r="F17" s="58" t="s">
        <v>6</v>
      </c>
      <c r="G17" s="58" t="s">
        <v>7</v>
      </c>
      <c r="H17" s="58" t="s">
        <v>8</v>
      </c>
      <c r="I17" s="58" t="s">
        <v>9</v>
      </c>
    </row>
    <row r="18" spans="2:9" ht="15.75" thickBot="1">
      <c r="B18" s="43"/>
      <c r="C18" s="78" t="s">
        <v>13</v>
      </c>
      <c r="D18" s="77" t="s">
        <v>14</v>
      </c>
      <c r="E18" s="68" t="s">
        <v>12</v>
      </c>
      <c r="F18" s="9">
        <v>184</v>
      </c>
      <c r="G18" s="61">
        <v>196</v>
      </c>
      <c r="H18" s="9">
        <f>SUM(F18+G18)</f>
        <v>380</v>
      </c>
      <c r="I18" s="11" t="e">
        <f>_XLL.BÖLÜM(H18,2)</f>
        <v>#NAME?</v>
      </c>
    </row>
    <row r="19" spans="2:9" ht="15.75" thickBot="1">
      <c r="B19" s="39"/>
      <c r="C19" s="37" t="s">
        <v>10</v>
      </c>
      <c r="D19" s="74" t="s">
        <v>11</v>
      </c>
      <c r="E19" s="25" t="s">
        <v>12</v>
      </c>
      <c r="F19" s="12">
        <v>187</v>
      </c>
      <c r="G19" s="59">
        <v>161</v>
      </c>
      <c r="H19" s="9">
        <f>SUM(F19+G19)</f>
        <v>348</v>
      </c>
      <c r="I19" s="11" t="e">
        <f>_XLL.BÖLÜM(H19,2)</f>
        <v>#NAME?</v>
      </c>
    </row>
    <row r="20" spans="2:9" ht="15.75" thickBot="1">
      <c r="B20" s="38"/>
      <c r="C20" s="22" t="s">
        <v>15</v>
      </c>
      <c r="D20" s="33" t="s">
        <v>16</v>
      </c>
      <c r="E20" s="24" t="s">
        <v>12</v>
      </c>
      <c r="F20" s="14">
        <v>161</v>
      </c>
      <c r="G20" s="62">
        <v>164</v>
      </c>
      <c r="H20" s="70">
        <f>SUM(F20+G20)</f>
        <v>325</v>
      </c>
      <c r="I20" s="76" t="e">
        <f>_XLL.BÖLÜM(H20,2)</f>
        <v>#NAME?</v>
      </c>
    </row>
    <row r="21" spans="2:9" ht="15">
      <c r="B21" s="55"/>
      <c r="C21" s="18"/>
      <c r="D21" s="20"/>
      <c r="E21" s="40"/>
      <c r="F21" s="55"/>
      <c r="G21" s="55"/>
      <c r="H21" s="55"/>
      <c r="I21" s="55"/>
    </row>
    <row r="22" spans="2:9" ht="15">
      <c r="B22" s="55"/>
      <c r="C22" s="18"/>
      <c r="D22" s="20"/>
      <c r="E22" s="40"/>
      <c r="F22" s="55"/>
      <c r="G22" s="55"/>
      <c r="H22" s="55"/>
      <c r="I22" s="55"/>
    </row>
    <row r="23" spans="2:9" ht="15">
      <c r="B23" s="55"/>
      <c r="C23" s="18"/>
      <c r="D23" s="20"/>
      <c r="E23" s="40"/>
      <c r="F23" s="55"/>
      <c r="G23" s="55"/>
      <c r="H23" s="55"/>
      <c r="I23" s="55"/>
    </row>
    <row r="24" spans="2:9" ht="15">
      <c r="B24" s="55"/>
      <c r="C24" s="18"/>
      <c r="D24" s="20"/>
      <c r="E24" s="40"/>
      <c r="F24" s="55"/>
      <c r="G24" s="55"/>
      <c r="H24" s="55"/>
      <c r="I24" s="55"/>
    </row>
    <row r="25" spans="2:9" ht="15.75" thickBot="1">
      <c r="B25" s="55"/>
      <c r="C25" s="18"/>
      <c r="D25" s="20"/>
      <c r="E25" s="40"/>
      <c r="F25" s="55"/>
      <c r="G25" s="55"/>
      <c r="H25" s="55"/>
      <c r="I25" s="55"/>
    </row>
    <row r="26" spans="4:9" ht="15.75" thickBot="1">
      <c r="D26" s="23"/>
      <c r="E26" s="92" t="s">
        <v>27</v>
      </c>
      <c r="F26" s="93"/>
      <c r="G26" s="93"/>
      <c r="H26" s="93"/>
      <c r="I26" s="94"/>
    </row>
    <row r="27" spans="4:17" ht="15.75" thickBot="1">
      <c r="D27" s="23"/>
      <c r="E27" s="57" t="s">
        <v>22</v>
      </c>
      <c r="F27" s="58" t="s">
        <v>6</v>
      </c>
      <c r="G27" s="58" t="s">
        <v>7</v>
      </c>
      <c r="H27" s="58" t="s">
        <v>8</v>
      </c>
      <c r="I27" s="58" t="s">
        <v>9</v>
      </c>
      <c r="K27" s="55"/>
      <c r="L27" s="55"/>
      <c r="M27" s="55"/>
      <c r="N27" s="55"/>
      <c r="O27" s="55"/>
      <c r="P27" s="55"/>
      <c r="Q27" s="55"/>
    </row>
    <row r="28" spans="2:17" ht="15.75" thickBot="1">
      <c r="B28" s="49"/>
      <c r="C28" s="26" t="s">
        <v>17</v>
      </c>
      <c r="D28" s="84" t="s">
        <v>21</v>
      </c>
      <c r="E28" s="25" t="s">
        <v>19</v>
      </c>
      <c r="F28" s="47">
        <v>171</v>
      </c>
      <c r="G28" s="82">
        <v>123</v>
      </c>
      <c r="H28" s="9">
        <f>SUM(F28+G28)+16</f>
        <v>310</v>
      </c>
      <c r="I28" s="11" t="e">
        <f>_XLL.BÖLÜM(H28,2)</f>
        <v>#NAME?</v>
      </c>
      <c r="K28" s="20"/>
      <c r="L28" s="40"/>
      <c r="M28" s="27"/>
      <c r="N28" s="27"/>
      <c r="O28" s="55"/>
      <c r="P28" s="55"/>
      <c r="Q28" s="55"/>
    </row>
    <row r="29" spans="2:17" ht="15.75" thickBot="1">
      <c r="B29" s="45"/>
      <c r="C29" s="37" t="s">
        <v>17</v>
      </c>
      <c r="D29" s="69" t="s">
        <v>18</v>
      </c>
      <c r="E29" s="31" t="s">
        <v>19</v>
      </c>
      <c r="F29" s="54">
        <v>138</v>
      </c>
      <c r="G29" s="83">
        <v>167</v>
      </c>
      <c r="H29" s="9">
        <f>SUM(F29+G29)</f>
        <v>305</v>
      </c>
      <c r="I29" s="11" t="e">
        <f>_XLL.BÖLÜM(H29,2)</f>
        <v>#NAME?</v>
      </c>
      <c r="K29" s="20"/>
      <c r="L29" s="40"/>
      <c r="M29" s="27"/>
      <c r="N29" s="27"/>
      <c r="O29" s="55"/>
      <c r="P29" s="55"/>
      <c r="Q29" s="55"/>
    </row>
    <row r="30" spans="2:17" ht="15.75" thickBot="1">
      <c r="B30" s="29"/>
      <c r="C30" s="22" t="s">
        <v>15</v>
      </c>
      <c r="D30" s="72" t="s">
        <v>20</v>
      </c>
      <c r="E30" s="24" t="s">
        <v>19</v>
      </c>
      <c r="F30" s="19">
        <v>121</v>
      </c>
      <c r="G30" s="73">
        <v>107</v>
      </c>
      <c r="H30" s="70">
        <f>SUM(F30+G30)</f>
        <v>228</v>
      </c>
      <c r="I30" s="76" t="e">
        <f>_XLL.BÖLÜM(H30,2)</f>
        <v>#NAME?</v>
      </c>
      <c r="K30" s="55"/>
      <c r="L30" s="55"/>
      <c r="M30" s="55"/>
      <c r="N30" s="55"/>
      <c r="O30" s="55"/>
      <c r="P30" s="55"/>
      <c r="Q30" s="55"/>
    </row>
    <row r="31" spans="2:17" ht="15">
      <c r="B31" s="27"/>
      <c r="C31" s="18"/>
      <c r="D31" s="20"/>
      <c r="E31" s="40"/>
      <c r="F31" s="27"/>
      <c r="G31" s="27"/>
      <c r="H31" s="27"/>
      <c r="I31" s="27"/>
      <c r="K31" s="55"/>
      <c r="L31" s="55"/>
      <c r="M31" s="55"/>
      <c r="N31" s="55"/>
      <c r="O31" s="55"/>
      <c r="P31" s="55"/>
      <c r="Q31" s="55"/>
    </row>
    <row r="34" ht="15.75" thickBot="1">
      <c r="R34" t="s">
        <v>73</v>
      </c>
    </row>
    <row r="35" spans="5:20" ht="15.75" thickBot="1">
      <c r="E35" s="92" t="s">
        <v>49</v>
      </c>
      <c r="F35" s="93"/>
      <c r="G35" s="93"/>
      <c r="H35" s="93"/>
      <c r="I35" s="93"/>
      <c r="J35" s="94"/>
      <c r="R35" s="8" t="s">
        <v>13</v>
      </c>
      <c r="S35" s="8">
        <v>1707</v>
      </c>
      <c r="T35" s="90"/>
    </row>
    <row r="36" spans="5:20" ht="15.75" thickBot="1">
      <c r="E36" s="58" t="s">
        <v>47</v>
      </c>
      <c r="F36" s="58" t="s">
        <v>6</v>
      </c>
      <c r="G36" s="58" t="s">
        <v>7</v>
      </c>
      <c r="H36" s="58"/>
      <c r="I36" s="58" t="s">
        <v>8</v>
      </c>
      <c r="J36" s="58" t="s">
        <v>9</v>
      </c>
      <c r="R36" s="8" t="s">
        <v>15</v>
      </c>
      <c r="S36" s="88">
        <v>1603</v>
      </c>
      <c r="T36" s="91"/>
    </row>
    <row r="37" spans="4:20" ht="15.75" thickBot="1">
      <c r="D37" s="60" t="s">
        <v>29</v>
      </c>
      <c r="E37" s="51" t="s">
        <v>48</v>
      </c>
      <c r="F37" s="56">
        <v>185</v>
      </c>
      <c r="G37" s="10">
        <v>198</v>
      </c>
      <c r="H37" s="10"/>
      <c r="I37" s="51">
        <f>SUM(F37+G37+H37)</f>
        <v>383</v>
      </c>
      <c r="J37" s="63" t="e">
        <f>_XLL.BÖLÜM(I37,2)</f>
        <v>#NAME?</v>
      </c>
      <c r="R37" s="88" t="s">
        <v>17</v>
      </c>
      <c r="S37" s="88">
        <v>1571</v>
      </c>
      <c r="T37" s="91"/>
    </row>
    <row r="38" spans="4:20" ht="15.75" thickBot="1">
      <c r="D38" s="60" t="s">
        <v>30</v>
      </c>
      <c r="E38" s="48" t="s">
        <v>48</v>
      </c>
      <c r="F38" s="34">
        <v>199</v>
      </c>
      <c r="G38" s="8">
        <v>184</v>
      </c>
      <c r="H38" s="8"/>
      <c r="I38" s="48">
        <f>SUM(F38+G38+H38)</f>
        <v>383</v>
      </c>
      <c r="J38" s="63" t="e">
        <f>_XLL.BÖLÜM(I38,2)</f>
        <v>#NAME?</v>
      </c>
      <c r="R38" s="89" t="s">
        <v>10</v>
      </c>
      <c r="S38" s="89">
        <v>1522</v>
      </c>
      <c r="T38" s="91"/>
    </row>
    <row r="39" spans="4:12" ht="15.75" thickBot="1">
      <c r="D39" s="60" t="s">
        <v>31</v>
      </c>
      <c r="E39" s="48" t="s">
        <v>48</v>
      </c>
      <c r="F39" s="34">
        <v>197</v>
      </c>
      <c r="G39" s="8">
        <v>241</v>
      </c>
      <c r="H39" s="8"/>
      <c r="I39" s="48">
        <f>SUM(F39+G39+H39)</f>
        <v>438</v>
      </c>
      <c r="J39" s="63" t="e">
        <f>_XLL.BÖLÜM(I39,2)</f>
        <v>#NAME?</v>
      </c>
      <c r="K39" s="17">
        <f>SUM(I37+I38+I39+I40+I41)</f>
        <v>1913</v>
      </c>
      <c r="L39" s="17" t="e">
        <f>_XLL.BÖLÜM(K39,15)</f>
        <v>#NAME?</v>
      </c>
    </row>
    <row r="40" spans="4:10" ht="15.75" thickBot="1">
      <c r="D40" s="60" t="s">
        <v>32</v>
      </c>
      <c r="E40" s="48" t="s">
        <v>48</v>
      </c>
      <c r="F40" s="34">
        <v>199</v>
      </c>
      <c r="G40" s="8">
        <v>154</v>
      </c>
      <c r="H40" s="8"/>
      <c r="I40" s="48">
        <f>SUM(F40+G40+H40)</f>
        <v>353</v>
      </c>
      <c r="J40" s="63" t="e">
        <f>_XLL.BÖLÜM(I40,2)</f>
        <v>#NAME?</v>
      </c>
    </row>
    <row r="41" spans="4:10" ht="15.75" thickBot="1">
      <c r="D41" s="60" t="s">
        <v>33</v>
      </c>
      <c r="E41" s="35" t="s">
        <v>48</v>
      </c>
      <c r="F41" s="53">
        <v>182</v>
      </c>
      <c r="G41" s="15">
        <v>174</v>
      </c>
      <c r="H41" s="15"/>
      <c r="I41" s="35">
        <f>SUM(F41+G41+H41)</f>
        <v>356</v>
      </c>
      <c r="J41" s="63" t="e">
        <f>_XLL.BÖLÜM(I41,2)</f>
        <v>#NAME?</v>
      </c>
    </row>
    <row r="42" spans="4:10" ht="15.75" thickBot="1">
      <c r="D42" s="55"/>
      <c r="E42" s="27"/>
      <c r="F42" s="55"/>
      <c r="G42" s="55"/>
      <c r="H42" s="55"/>
      <c r="I42" s="55"/>
      <c r="J42" s="55"/>
    </row>
    <row r="43" spans="5:10" ht="15.75" thickBot="1">
      <c r="E43" s="58" t="s">
        <v>47</v>
      </c>
      <c r="F43" s="58" t="s">
        <v>6</v>
      </c>
      <c r="G43" s="58" t="s">
        <v>7</v>
      </c>
      <c r="H43" s="58"/>
      <c r="I43" s="58" t="s">
        <v>8</v>
      </c>
      <c r="J43" s="58" t="s">
        <v>9</v>
      </c>
    </row>
    <row r="44" spans="4:10" ht="15.75" thickBot="1">
      <c r="D44" s="60" t="s">
        <v>3</v>
      </c>
      <c r="E44" s="51" t="s">
        <v>2</v>
      </c>
      <c r="F44" s="9">
        <v>201</v>
      </c>
      <c r="G44" s="10">
        <v>189</v>
      </c>
      <c r="H44" s="11"/>
      <c r="I44" s="51">
        <f>SUM(F44+G44+H44)</f>
        <v>390</v>
      </c>
      <c r="J44" s="63" t="e">
        <f>_XLL.BÖLÜM(I44,2)</f>
        <v>#NAME?</v>
      </c>
    </row>
    <row r="45" spans="4:10" ht="15.75" thickBot="1">
      <c r="D45" s="60" t="s">
        <v>34</v>
      </c>
      <c r="E45" s="48" t="s">
        <v>2</v>
      </c>
      <c r="F45" s="12">
        <v>225</v>
      </c>
      <c r="G45" s="8">
        <v>220</v>
      </c>
      <c r="H45" s="13"/>
      <c r="I45" s="48">
        <f>SUM(F45+G45+H45)</f>
        <v>445</v>
      </c>
      <c r="J45" s="63" t="e">
        <f>_XLL.BÖLÜM(I45,2)</f>
        <v>#NAME?</v>
      </c>
    </row>
    <row r="46" spans="4:12" ht="15.75" thickBot="1">
      <c r="D46" s="60" t="s">
        <v>35</v>
      </c>
      <c r="E46" s="48" t="s">
        <v>2</v>
      </c>
      <c r="F46" s="12">
        <v>214</v>
      </c>
      <c r="G46" s="8">
        <v>168</v>
      </c>
      <c r="H46" s="13"/>
      <c r="I46" s="48">
        <f>SUM(F46+G46+H46)</f>
        <v>382</v>
      </c>
      <c r="J46" s="63" t="e">
        <f>_XLL.BÖLÜM(I46,2)</f>
        <v>#NAME?</v>
      </c>
      <c r="K46" s="17">
        <f>SUM(I44+I45+I46+I47+I48)</f>
        <v>1979</v>
      </c>
      <c r="L46" s="17" t="e">
        <f>_XLL.BÖLÜM(K46,15)</f>
        <v>#NAME?</v>
      </c>
    </row>
    <row r="47" spans="4:10" ht="15.75" thickBot="1">
      <c r="D47" s="60" t="s">
        <v>36</v>
      </c>
      <c r="E47" s="48" t="s">
        <v>2</v>
      </c>
      <c r="F47" s="12">
        <v>188</v>
      </c>
      <c r="G47" s="8">
        <v>183</v>
      </c>
      <c r="H47" s="13"/>
      <c r="I47" s="48">
        <f>SUM(F47+G47+H47)</f>
        <v>371</v>
      </c>
      <c r="J47" s="63" t="e">
        <f>_XLL.BÖLÜM(I47,2)</f>
        <v>#NAME?</v>
      </c>
    </row>
    <row r="48" spans="4:10" ht="15.75" thickBot="1">
      <c r="D48" s="60" t="s">
        <v>37</v>
      </c>
      <c r="E48" s="35" t="s">
        <v>2</v>
      </c>
      <c r="F48" s="14">
        <v>215</v>
      </c>
      <c r="G48" s="15">
        <v>176</v>
      </c>
      <c r="H48" s="16"/>
      <c r="I48" s="35">
        <f>SUM(F48+G48+H48)</f>
        <v>391</v>
      </c>
      <c r="J48" s="63" t="e">
        <f>_XLL.BÖLÜM(I48,2)</f>
        <v>#NAME?</v>
      </c>
    </row>
    <row r="49" spans="4:10" ht="15.75" thickBot="1">
      <c r="D49" s="55"/>
      <c r="E49" s="27"/>
      <c r="F49" s="55"/>
      <c r="G49" s="55"/>
      <c r="H49" s="55"/>
      <c r="I49" s="55"/>
      <c r="J49" s="55"/>
    </row>
    <row r="50" spans="5:10" ht="15.75" thickBot="1">
      <c r="E50" s="58" t="s">
        <v>47</v>
      </c>
      <c r="F50" s="58" t="s">
        <v>6</v>
      </c>
      <c r="G50" s="58" t="s">
        <v>7</v>
      </c>
      <c r="H50" s="58"/>
      <c r="I50" s="58" t="s">
        <v>8</v>
      </c>
      <c r="J50" s="58" t="s">
        <v>9</v>
      </c>
    </row>
    <row r="51" spans="4:10" ht="15.75" thickBot="1">
      <c r="D51" s="60" t="s">
        <v>38</v>
      </c>
      <c r="E51" s="51" t="s">
        <v>13</v>
      </c>
      <c r="F51" s="9">
        <v>190</v>
      </c>
      <c r="G51" s="10">
        <v>181</v>
      </c>
      <c r="H51" s="11"/>
      <c r="I51" s="51">
        <f>SUM(F51+G51+H51)</f>
        <v>371</v>
      </c>
      <c r="J51" s="63" t="e">
        <f>_XLL.BÖLÜM(I51,2)</f>
        <v>#NAME?</v>
      </c>
    </row>
    <row r="52" spans="4:10" ht="15.75" thickBot="1">
      <c r="D52" s="60" t="s">
        <v>39</v>
      </c>
      <c r="E52" s="48" t="s">
        <v>13</v>
      </c>
      <c r="F52" s="12">
        <v>245</v>
      </c>
      <c r="G52" s="8">
        <v>140</v>
      </c>
      <c r="H52" s="13"/>
      <c r="I52" s="48">
        <f>SUM(F52+G52+H52)</f>
        <v>385</v>
      </c>
      <c r="J52" s="63" t="e">
        <f>_XLL.BÖLÜM(I52,2)</f>
        <v>#NAME?</v>
      </c>
    </row>
    <row r="53" spans="4:12" ht="15.75" thickBot="1">
      <c r="D53" s="60" t="s">
        <v>40</v>
      </c>
      <c r="E53" s="48" t="s">
        <v>13</v>
      </c>
      <c r="F53" s="12">
        <v>268</v>
      </c>
      <c r="G53" s="8">
        <v>203</v>
      </c>
      <c r="H53" s="13"/>
      <c r="I53" s="48">
        <f>SUM(F53+G53+H53)</f>
        <v>471</v>
      </c>
      <c r="J53" s="63" t="e">
        <f>_XLL.BÖLÜM(I53,2)</f>
        <v>#NAME?</v>
      </c>
      <c r="K53" s="17">
        <f>SUM(I51+I52+I53+I54+I55)</f>
        <v>2054</v>
      </c>
      <c r="L53" s="17" t="e">
        <f>_XLL.BÖLÜM(K53,15)</f>
        <v>#NAME?</v>
      </c>
    </row>
    <row r="54" spans="4:10" ht="15.75" thickBot="1">
      <c r="D54" s="60" t="s">
        <v>41</v>
      </c>
      <c r="E54" s="48" t="s">
        <v>13</v>
      </c>
      <c r="F54" s="12">
        <v>231</v>
      </c>
      <c r="G54" s="8">
        <v>217</v>
      </c>
      <c r="H54" s="13"/>
      <c r="I54" s="48">
        <f>SUM(F54+G54+H54)</f>
        <v>448</v>
      </c>
      <c r="J54" s="63" t="e">
        <f>_XLL.BÖLÜM(I54,2)</f>
        <v>#NAME?</v>
      </c>
    </row>
    <row r="55" spans="4:10" ht="15.75" thickBot="1">
      <c r="D55" s="60" t="s">
        <v>42</v>
      </c>
      <c r="E55" s="35" t="s">
        <v>13</v>
      </c>
      <c r="F55" s="14">
        <v>203</v>
      </c>
      <c r="G55" s="15">
        <v>176</v>
      </c>
      <c r="H55" s="16"/>
      <c r="I55" s="35">
        <f>SUM(F55+G55+H55)</f>
        <v>379</v>
      </c>
      <c r="J55" s="63" t="e">
        <f>_XLL.BÖLÜM(I55,2)</f>
        <v>#NAME?</v>
      </c>
    </row>
    <row r="56" spans="4:10" ht="15.75" thickBot="1">
      <c r="D56" s="55"/>
      <c r="E56" s="27"/>
      <c r="F56" s="55"/>
      <c r="G56" s="55"/>
      <c r="H56" s="55"/>
      <c r="I56" s="55"/>
      <c r="J56" s="55"/>
    </row>
    <row r="57" spans="5:10" ht="15.75" thickBot="1">
      <c r="E57" s="58" t="s">
        <v>47</v>
      </c>
      <c r="F57" s="58" t="s">
        <v>6</v>
      </c>
      <c r="G57" s="58" t="s">
        <v>7</v>
      </c>
      <c r="H57" s="58"/>
      <c r="I57" s="58" t="s">
        <v>8</v>
      </c>
      <c r="J57" s="58" t="s">
        <v>9</v>
      </c>
    </row>
    <row r="58" spans="4:10" ht="15.75" thickBot="1">
      <c r="D58" s="60" t="s">
        <v>5</v>
      </c>
      <c r="E58" s="51" t="s">
        <v>13</v>
      </c>
      <c r="F58" s="56">
        <v>222</v>
      </c>
      <c r="G58" s="10">
        <v>185</v>
      </c>
      <c r="H58" s="61"/>
      <c r="I58" s="51">
        <f>SUM(F58+G58+H58)</f>
        <v>407</v>
      </c>
      <c r="J58" s="63" t="e">
        <f>_XLL.BÖLÜM(I58,2)</f>
        <v>#NAME?</v>
      </c>
    </row>
    <row r="59" spans="4:10" ht="15.75" thickBot="1">
      <c r="D59" s="60" t="s">
        <v>43</v>
      </c>
      <c r="E59" s="48" t="s">
        <v>13</v>
      </c>
      <c r="F59" s="34">
        <v>261</v>
      </c>
      <c r="G59" s="8">
        <v>201</v>
      </c>
      <c r="H59" s="59"/>
      <c r="I59" s="48">
        <f>SUM(F59+G59+H59)</f>
        <v>462</v>
      </c>
      <c r="J59" s="63" t="e">
        <f>_XLL.BÖLÜM(I59,2)</f>
        <v>#NAME?</v>
      </c>
    </row>
    <row r="60" spans="4:12" ht="15.75" thickBot="1">
      <c r="D60" s="60" t="s">
        <v>44</v>
      </c>
      <c r="E60" s="48" t="s">
        <v>13</v>
      </c>
      <c r="F60" s="34">
        <v>157</v>
      </c>
      <c r="G60" s="8">
        <v>186</v>
      </c>
      <c r="H60" s="59"/>
      <c r="I60" s="48">
        <f>SUM(F60+G60+H60)</f>
        <v>343</v>
      </c>
      <c r="J60" s="63" t="e">
        <f>_XLL.BÖLÜM(I60,2)</f>
        <v>#NAME?</v>
      </c>
      <c r="K60" s="17">
        <f>SUM(I58+I59+I60+I61+I62)</f>
        <v>1965</v>
      </c>
      <c r="L60" s="17" t="e">
        <f>_XLL.BÖLÜM(K60,15)</f>
        <v>#NAME?</v>
      </c>
    </row>
    <row r="61" spans="4:10" ht="15.75" thickBot="1">
      <c r="D61" s="60" t="s">
        <v>45</v>
      </c>
      <c r="E61" s="48" t="s">
        <v>13</v>
      </c>
      <c r="F61" s="34">
        <v>170</v>
      </c>
      <c r="G61" s="8">
        <v>178</v>
      </c>
      <c r="H61" s="59"/>
      <c r="I61" s="48">
        <f>SUM(F61+G61+H61)</f>
        <v>348</v>
      </c>
      <c r="J61" s="63" t="e">
        <f>_XLL.BÖLÜM(I61,2)</f>
        <v>#NAME?</v>
      </c>
    </row>
    <row r="62" spans="4:10" ht="15.75" thickBot="1">
      <c r="D62" s="60" t="s">
        <v>46</v>
      </c>
      <c r="E62" s="35" t="s">
        <v>13</v>
      </c>
      <c r="F62" s="53">
        <v>204</v>
      </c>
      <c r="G62" s="15">
        <v>201</v>
      </c>
      <c r="H62" s="62"/>
      <c r="I62" s="35">
        <f>SUM(F62+G62+H62)</f>
        <v>405</v>
      </c>
      <c r="J62" s="63" t="e">
        <f>_XLL.BÖLÜM(I62,2)</f>
        <v>#NAME?</v>
      </c>
    </row>
    <row r="63" ht="15">
      <c r="I63" s="55"/>
    </row>
    <row r="64" ht="15.75" thickBot="1"/>
    <row r="65" spans="5:10" ht="15.75" thickBot="1">
      <c r="E65" s="92" t="s">
        <v>50</v>
      </c>
      <c r="F65" s="93"/>
      <c r="G65" s="93"/>
      <c r="H65" s="93"/>
      <c r="I65" s="93"/>
      <c r="J65" s="94"/>
    </row>
    <row r="66" spans="5:10" ht="15.75" thickBot="1">
      <c r="E66" s="58" t="s">
        <v>47</v>
      </c>
      <c r="F66" s="58" t="s">
        <v>6</v>
      </c>
      <c r="G66" s="58" t="s">
        <v>7</v>
      </c>
      <c r="H66" s="58"/>
      <c r="I66" s="58" t="s">
        <v>8</v>
      </c>
      <c r="J66" s="58" t="s">
        <v>9</v>
      </c>
    </row>
    <row r="67" spans="4:10" ht="15.75" thickBot="1">
      <c r="D67" s="64" t="s">
        <v>51</v>
      </c>
      <c r="E67" s="51" t="s">
        <v>15</v>
      </c>
      <c r="F67" s="56">
        <v>168</v>
      </c>
      <c r="G67" s="10">
        <v>138</v>
      </c>
      <c r="H67" s="10"/>
      <c r="I67" s="51">
        <f>SUM(F67+G67+H67)</f>
        <v>306</v>
      </c>
      <c r="J67" s="63" t="e">
        <f>_XLL.BÖLÜM(I67,2)</f>
        <v>#NAME?</v>
      </c>
    </row>
    <row r="68" spans="4:10" ht="15.75" thickBot="1">
      <c r="D68" s="65" t="s">
        <v>52</v>
      </c>
      <c r="E68" s="51" t="s">
        <v>15</v>
      </c>
      <c r="F68" s="34">
        <v>163</v>
      </c>
      <c r="G68" s="8">
        <v>166</v>
      </c>
      <c r="H68" s="8"/>
      <c r="I68" s="48">
        <f>SUM(F68+G68+H68)</f>
        <v>329</v>
      </c>
      <c r="J68" s="63" t="e">
        <f>_XLL.BÖLÜM(I68,2)</f>
        <v>#NAME?</v>
      </c>
    </row>
    <row r="69" spans="4:12" ht="15.75" thickBot="1">
      <c r="D69" s="65" t="s">
        <v>53</v>
      </c>
      <c r="E69" s="51" t="s">
        <v>15</v>
      </c>
      <c r="F69" s="34">
        <v>177</v>
      </c>
      <c r="G69" s="8">
        <v>166</v>
      </c>
      <c r="H69" s="8"/>
      <c r="I69" s="48">
        <f>SUM(F69+G69+H69)</f>
        <v>343</v>
      </c>
      <c r="J69" s="63" t="e">
        <f>_XLL.BÖLÜM(I69,2)</f>
        <v>#NAME?</v>
      </c>
      <c r="K69" s="17">
        <f>SUM(I67+I68+I69+I70+I71)</f>
        <v>1603</v>
      </c>
      <c r="L69" s="17" t="e">
        <f>_XLL.BÖLÜM(K69,15)</f>
        <v>#NAME?</v>
      </c>
    </row>
    <row r="70" spans="4:10" ht="15.75" thickBot="1">
      <c r="D70" s="66" t="s">
        <v>54</v>
      </c>
      <c r="E70" s="51" t="s">
        <v>15</v>
      </c>
      <c r="F70" s="34">
        <v>159</v>
      </c>
      <c r="G70" s="8">
        <v>165</v>
      </c>
      <c r="H70" s="8"/>
      <c r="I70" s="48">
        <f>SUM(F70+G70+H70)</f>
        <v>324</v>
      </c>
      <c r="J70" s="63" t="e">
        <f>_XLL.BÖLÜM(I70,2)</f>
        <v>#NAME?</v>
      </c>
    </row>
    <row r="71" spans="4:10" ht="15.75" thickBot="1">
      <c r="D71" s="67" t="s">
        <v>55</v>
      </c>
      <c r="E71" s="28" t="s">
        <v>15</v>
      </c>
      <c r="F71" s="53">
        <v>124</v>
      </c>
      <c r="G71" s="15">
        <v>177</v>
      </c>
      <c r="H71" s="15"/>
      <c r="I71" s="35">
        <f>SUM(F71+G71+H71)</f>
        <v>301</v>
      </c>
      <c r="J71" s="63" t="e">
        <f>_XLL.BÖLÜM(I71,2)</f>
        <v>#NAME?</v>
      </c>
    </row>
    <row r="72" spans="4:10" ht="15.75" thickBot="1">
      <c r="D72" s="55"/>
      <c r="E72" s="27"/>
      <c r="F72" s="55"/>
      <c r="G72" s="55"/>
      <c r="H72" s="55"/>
      <c r="I72" s="55"/>
      <c r="J72" s="55"/>
    </row>
    <row r="73" spans="5:10" ht="15.75" thickBot="1">
      <c r="E73" s="58" t="s">
        <v>47</v>
      </c>
      <c r="F73" s="58" t="s">
        <v>6</v>
      </c>
      <c r="G73" s="58" t="s">
        <v>7</v>
      </c>
      <c r="H73" s="58"/>
      <c r="I73" s="58" t="s">
        <v>8</v>
      </c>
      <c r="J73" s="58" t="s">
        <v>9</v>
      </c>
    </row>
    <row r="74" spans="4:10" ht="15.75" thickBot="1">
      <c r="D74" s="64" t="s">
        <v>56</v>
      </c>
      <c r="E74" s="51" t="s">
        <v>13</v>
      </c>
      <c r="F74" s="9">
        <v>179</v>
      </c>
      <c r="G74" s="10">
        <v>173</v>
      </c>
      <c r="H74" s="11"/>
      <c r="I74" s="51">
        <f>SUM(F74+G74+H74)</f>
        <v>352</v>
      </c>
      <c r="J74" s="63" t="e">
        <f>_XLL.BÖLÜM(I74,2)</f>
        <v>#NAME?</v>
      </c>
    </row>
    <row r="75" spans="4:10" ht="15.75" thickBot="1">
      <c r="D75" s="65" t="s">
        <v>14</v>
      </c>
      <c r="E75" s="51" t="s">
        <v>13</v>
      </c>
      <c r="F75" s="12">
        <v>146</v>
      </c>
      <c r="G75" s="8">
        <v>165</v>
      </c>
      <c r="H75" s="13"/>
      <c r="I75" s="48">
        <f>SUM(F75+G75+H75)</f>
        <v>311</v>
      </c>
      <c r="J75" s="63" t="e">
        <f>_XLL.BÖLÜM(I75,2)</f>
        <v>#NAME?</v>
      </c>
    </row>
    <row r="76" spans="4:12" ht="15.75" thickBot="1">
      <c r="D76" s="65" t="s">
        <v>57</v>
      </c>
      <c r="E76" s="51" t="s">
        <v>13</v>
      </c>
      <c r="F76" s="12">
        <v>175</v>
      </c>
      <c r="G76" s="8">
        <v>181</v>
      </c>
      <c r="H76" s="13"/>
      <c r="I76" s="48">
        <f>SUM(F76+G76+H76)</f>
        <v>356</v>
      </c>
      <c r="J76" s="63" t="e">
        <f>_XLL.BÖLÜM(I76,2)</f>
        <v>#NAME?</v>
      </c>
      <c r="K76" s="17">
        <f>SUM(I74+I75+I76+I77+I78)</f>
        <v>1707</v>
      </c>
      <c r="L76" s="17" t="e">
        <f>_XLL.BÖLÜM(K76,15)</f>
        <v>#NAME?</v>
      </c>
    </row>
    <row r="77" spans="4:10" ht="15.75" thickBot="1">
      <c r="D77" s="65" t="s">
        <v>58</v>
      </c>
      <c r="E77" s="51" t="s">
        <v>13</v>
      </c>
      <c r="F77" s="12">
        <v>191</v>
      </c>
      <c r="G77" s="8">
        <v>179</v>
      </c>
      <c r="H77" s="13"/>
      <c r="I77" s="48">
        <f>SUM(F77+G77+H77)</f>
        <v>370</v>
      </c>
      <c r="J77" s="63" t="e">
        <f>_XLL.BÖLÜM(I77,2)</f>
        <v>#NAME?</v>
      </c>
    </row>
    <row r="78" spans="4:10" ht="15.75" thickBot="1">
      <c r="D78" s="67" t="s">
        <v>59</v>
      </c>
      <c r="E78" s="51" t="s">
        <v>13</v>
      </c>
      <c r="F78" s="14">
        <v>168</v>
      </c>
      <c r="G78" s="15">
        <v>150</v>
      </c>
      <c r="H78" s="16"/>
      <c r="I78" s="35">
        <f>SUM(F78+G78+H78)</f>
        <v>318</v>
      </c>
      <c r="J78" s="63" t="e">
        <f>_XLL.BÖLÜM(I78,2)</f>
        <v>#NAME?</v>
      </c>
    </row>
    <row r="79" spans="4:10" ht="15.75" thickBot="1">
      <c r="D79" s="55"/>
      <c r="E79" s="27"/>
      <c r="F79" s="55"/>
      <c r="G79" s="55"/>
      <c r="H79" s="55"/>
      <c r="I79" s="55"/>
      <c r="J79" s="55"/>
    </row>
    <row r="80" spans="5:10" ht="15.75" thickBot="1">
      <c r="E80" s="58" t="s">
        <v>47</v>
      </c>
      <c r="F80" s="58" t="s">
        <v>6</v>
      </c>
      <c r="G80" s="58" t="s">
        <v>7</v>
      </c>
      <c r="H80" s="58"/>
      <c r="I80" s="58" t="s">
        <v>8</v>
      </c>
      <c r="J80" s="58" t="s">
        <v>9</v>
      </c>
    </row>
    <row r="81" spans="4:10" ht="15.75" thickBot="1">
      <c r="D81" s="64" t="s">
        <v>60</v>
      </c>
      <c r="E81" s="51" t="s">
        <v>10</v>
      </c>
      <c r="F81" s="9">
        <v>151</v>
      </c>
      <c r="G81" s="10">
        <v>152</v>
      </c>
      <c r="H81" s="11"/>
      <c r="I81" s="51">
        <f>SUM(F81+G81+H81)</f>
        <v>303</v>
      </c>
      <c r="J81" s="63" t="e">
        <f>_XLL.BÖLÜM(I81,2)</f>
        <v>#NAME?</v>
      </c>
    </row>
    <row r="82" spans="4:10" ht="15.75" thickBot="1">
      <c r="D82" s="65" t="s">
        <v>61</v>
      </c>
      <c r="E82" s="51" t="s">
        <v>10</v>
      </c>
      <c r="F82" s="12">
        <v>150</v>
      </c>
      <c r="G82" s="8">
        <v>192</v>
      </c>
      <c r="H82" s="13"/>
      <c r="I82" s="48">
        <f>SUM(F82+G82+H82)</f>
        <v>342</v>
      </c>
      <c r="J82" s="63" t="e">
        <f>_XLL.BÖLÜM(I82,2)</f>
        <v>#NAME?</v>
      </c>
    </row>
    <row r="83" spans="4:12" ht="15.75" thickBot="1">
      <c r="D83" s="65" t="s">
        <v>71</v>
      </c>
      <c r="E83" s="51" t="s">
        <v>10</v>
      </c>
      <c r="F83" s="12">
        <v>146</v>
      </c>
      <c r="G83" s="8">
        <v>134</v>
      </c>
      <c r="H83" s="13"/>
      <c r="I83" s="48">
        <f>SUM(F83+G83+H83)</f>
        <v>280</v>
      </c>
      <c r="J83" s="63" t="e">
        <f>_XLL.BÖLÜM(I83,2)</f>
        <v>#NAME?</v>
      </c>
      <c r="K83" s="17">
        <f>SUM(I81+I82+I83+I84+I85)</f>
        <v>1522</v>
      </c>
      <c r="L83" s="17" t="e">
        <f>_XLL.BÖLÜM(K83,15)</f>
        <v>#NAME?</v>
      </c>
    </row>
    <row r="84" spans="4:10" ht="15.75" thickBot="1">
      <c r="D84" s="65" t="s">
        <v>63</v>
      </c>
      <c r="E84" s="51" t="s">
        <v>10</v>
      </c>
      <c r="F84" s="12">
        <v>123</v>
      </c>
      <c r="G84" s="8">
        <v>165</v>
      </c>
      <c r="H84" s="13"/>
      <c r="I84" s="48">
        <f>SUM(F84+G84+H84)</f>
        <v>288</v>
      </c>
      <c r="J84" s="63" t="e">
        <f>_XLL.BÖLÜM(I84,2)</f>
        <v>#NAME?</v>
      </c>
    </row>
    <row r="85" spans="4:10" ht="15.75" thickBot="1">
      <c r="D85" s="67" t="s">
        <v>62</v>
      </c>
      <c r="E85" s="28" t="s">
        <v>10</v>
      </c>
      <c r="F85" s="14">
        <v>140</v>
      </c>
      <c r="G85" s="15">
        <v>169</v>
      </c>
      <c r="H85" s="16"/>
      <c r="I85" s="35">
        <f>SUM(F85+G85+H85)</f>
        <v>309</v>
      </c>
      <c r="J85" s="63" t="e">
        <f>_XLL.BÖLÜM(I85,2)</f>
        <v>#NAME?</v>
      </c>
    </row>
    <row r="86" spans="4:10" ht="15.75" thickBot="1">
      <c r="D86" s="55"/>
      <c r="E86" s="27"/>
      <c r="F86" s="55"/>
      <c r="G86" s="55"/>
      <c r="H86" s="55"/>
      <c r="I86" s="55"/>
      <c r="J86" s="55"/>
    </row>
    <row r="87" spans="5:10" ht="15.75" thickBot="1">
      <c r="E87" s="58" t="s">
        <v>47</v>
      </c>
      <c r="F87" s="58" t="s">
        <v>6</v>
      </c>
      <c r="G87" s="58" t="s">
        <v>7</v>
      </c>
      <c r="H87" s="58"/>
      <c r="I87" s="58" t="s">
        <v>8</v>
      </c>
      <c r="J87" s="58" t="s">
        <v>9</v>
      </c>
    </row>
    <row r="88" spans="4:10" ht="15.75" thickBot="1">
      <c r="D88" s="64" t="s">
        <v>72</v>
      </c>
      <c r="E88" s="51" t="s">
        <v>17</v>
      </c>
      <c r="F88" s="56">
        <v>203</v>
      </c>
      <c r="G88" s="10">
        <v>197</v>
      </c>
      <c r="H88" s="61"/>
      <c r="I88" s="51">
        <f>SUM(F88+G88+H88)</f>
        <v>400</v>
      </c>
      <c r="J88" s="63" t="e">
        <f>_XLL.BÖLÜM(I88,2)</f>
        <v>#NAME?</v>
      </c>
    </row>
    <row r="89" spans="4:10" ht="15.75" thickBot="1">
      <c r="D89" s="65" t="s">
        <v>64</v>
      </c>
      <c r="E89" s="51" t="s">
        <v>17</v>
      </c>
      <c r="F89" s="34">
        <v>168</v>
      </c>
      <c r="G89" s="8">
        <v>139</v>
      </c>
      <c r="H89" s="59"/>
      <c r="I89" s="48">
        <f>SUM(F89+G89+H89)</f>
        <v>307</v>
      </c>
      <c r="J89" s="63" t="e">
        <f>_XLL.BÖLÜM(I89,2)</f>
        <v>#NAME?</v>
      </c>
    </row>
    <row r="90" spans="4:12" ht="15.75" thickBot="1">
      <c r="D90" s="65" t="s">
        <v>70</v>
      </c>
      <c r="E90" s="51" t="s">
        <v>17</v>
      </c>
      <c r="F90" s="34">
        <v>146</v>
      </c>
      <c r="G90" s="8">
        <v>98</v>
      </c>
      <c r="H90" s="59"/>
      <c r="I90" s="48">
        <f>SUM(F90+G90+H90)</f>
        <v>244</v>
      </c>
      <c r="J90" s="63" t="e">
        <f>_XLL.BÖLÜM(I90,2)</f>
        <v>#NAME?</v>
      </c>
      <c r="K90" s="17">
        <f>SUM(I88+I89+I90+I91+I92)</f>
        <v>1571</v>
      </c>
      <c r="L90" s="17" t="e">
        <f>_XLL.BÖLÜM(K90,15)</f>
        <v>#NAME?</v>
      </c>
    </row>
    <row r="91" spans="4:10" ht="15.75" thickBot="1">
      <c r="D91" s="65" t="s">
        <v>65</v>
      </c>
      <c r="E91" s="51" t="s">
        <v>17</v>
      </c>
      <c r="F91" s="34">
        <v>146</v>
      </c>
      <c r="G91" s="8">
        <v>170</v>
      </c>
      <c r="H91" s="59"/>
      <c r="I91" s="48">
        <f>SUM(F91+G91+H91)</f>
        <v>316</v>
      </c>
      <c r="J91" s="63" t="e">
        <f>_XLL.BÖLÜM(I91,2)</f>
        <v>#NAME?</v>
      </c>
    </row>
    <row r="92" spans="4:10" ht="15.75" thickBot="1">
      <c r="D92" s="67" t="s">
        <v>66</v>
      </c>
      <c r="E92" s="28" t="s">
        <v>17</v>
      </c>
      <c r="F92" s="53">
        <v>144</v>
      </c>
      <c r="G92" s="15">
        <v>160</v>
      </c>
      <c r="H92" s="62"/>
      <c r="I92" s="35">
        <f>SUM(F92+G92+H92)</f>
        <v>304</v>
      </c>
      <c r="J92" s="63" t="e">
        <f>_XLL.BÖLÜM(I92,2)</f>
        <v>#NAME?</v>
      </c>
    </row>
  </sheetData>
  <sheetProtection/>
  <mergeCells count="6">
    <mergeCell ref="E35:J35"/>
    <mergeCell ref="E65:J65"/>
    <mergeCell ref="E2:I2"/>
    <mergeCell ref="E16:I16"/>
    <mergeCell ref="E26:I26"/>
    <mergeCell ref="E8:I8"/>
  </mergeCells>
  <printOptions/>
  <pageMargins left="0.2" right="0.69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işletme</dc:creator>
  <cp:keywords/>
  <dc:description/>
  <cp:lastModifiedBy>rcinar</cp:lastModifiedBy>
  <cp:lastPrinted>2009-02-15T14:26:46Z</cp:lastPrinted>
  <dcterms:created xsi:type="dcterms:W3CDTF">2009-02-15T06:10:21Z</dcterms:created>
  <dcterms:modified xsi:type="dcterms:W3CDTF">2009-02-16T13:34:24Z</dcterms:modified>
  <cp:category/>
  <cp:version/>
  <cp:contentType/>
  <cp:contentStatus/>
</cp:coreProperties>
</file>