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20" windowHeight="5010" activeTab="0"/>
  </bookViews>
  <sheets>
    <sheet name="RAFFA MÜSABAKALARI " sheetId="1" r:id="rId1"/>
    <sheet name="PETANK MÜSABAKALARI" sheetId="2" r:id="rId2"/>
    <sheet name="altınnokta bayan" sheetId="3" r:id="rId3"/>
    <sheet name="altınnokta ERKEK" sheetId="4" r:id="rId4"/>
  </sheets>
  <definedNames/>
  <calcPr fullCalcOnLoad="1"/>
</workbook>
</file>

<file path=xl/sharedStrings.xml><?xml version="1.0" encoding="utf-8"?>
<sst xmlns="http://schemas.openxmlformats.org/spreadsheetml/2006/main" count="791" uniqueCount="204">
  <si>
    <t>TAKIMLAR</t>
  </si>
  <si>
    <t>TAKIM I</t>
  </si>
  <si>
    <t>TAKIM II</t>
  </si>
  <si>
    <t>S.NO</t>
  </si>
  <si>
    <t>TAKIM</t>
  </si>
  <si>
    <t>2.TUR PUAN DURUMU</t>
  </si>
  <si>
    <t>4.TUR PUAN DURUMU</t>
  </si>
  <si>
    <t>5.TUR PUAN DURUMU</t>
  </si>
  <si>
    <t>6.TUR PUAN DURUMU</t>
  </si>
  <si>
    <t>7.TUR PUAN DURUMU</t>
  </si>
  <si>
    <t>8.TUR PUAN DURUMU</t>
  </si>
  <si>
    <t>2. TUR MÜSABAKALARI</t>
  </si>
  <si>
    <t>8. TUR MÜSABAKALARI</t>
  </si>
  <si>
    <t>7. TUR MÜSABAKALARI</t>
  </si>
  <si>
    <t>6. TUR MÜSABAKALARI</t>
  </si>
  <si>
    <t>5. TUR MÜSABAKALARI</t>
  </si>
  <si>
    <t>4. TUR MÜSABAKALARI</t>
  </si>
  <si>
    <t>BOCCE LİGİ</t>
  </si>
  <si>
    <t>ANTALYA YAT YELKEN</t>
  </si>
  <si>
    <t>İSTANBUL ELİT</t>
  </si>
  <si>
    <t>ANKARA KAZAN</t>
  </si>
  <si>
    <t>MUĞLA GSİM</t>
  </si>
  <si>
    <t>BURSA HSNĞ TOKİ</t>
  </si>
  <si>
    <t>GÜMÜŞHANE GSİM</t>
  </si>
  <si>
    <t>ANKARA SİTAL</t>
  </si>
  <si>
    <t>İZMİR BOCCE</t>
  </si>
  <si>
    <t>ESKİŞEHİR ESJİM</t>
  </si>
  <si>
    <t>BURSA ÇEKİRGE</t>
  </si>
  <si>
    <t xml:space="preserve">BARTIN KTL </t>
  </si>
  <si>
    <t>BOLU GENÇLİK</t>
  </si>
  <si>
    <t>BOLU BELEDİYE</t>
  </si>
  <si>
    <t>KOCAELİ ÜNİVERSİTESİ</t>
  </si>
  <si>
    <t>KONAK BELEDİYE</t>
  </si>
  <si>
    <t>ANTALYA KEMER</t>
  </si>
  <si>
    <t>ESKİŞEHİR GSİM</t>
  </si>
  <si>
    <t>İSTANBUL BOCCE</t>
  </si>
  <si>
    <t>BARTIN KTL</t>
  </si>
  <si>
    <t>BURSA HSNĞA TOKİ</t>
  </si>
  <si>
    <t>İZMİR KONAK</t>
  </si>
  <si>
    <t xml:space="preserve">  </t>
  </si>
  <si>
    <t>SET AVERAJI</t>
  </si>
  <si>
    <t>SAYI
AVERAJI</t>
  </si>
  <si>
    <t>SONUÇ</t>
  </si>
  <si>
    <t>ÜÇLER</t>
  </si>
  <si>
    <t>TEKLER</t>
  </si>
  <si>
    <t>ÇİFTLER</t>
  </si>
  <si>
    <t>SET
AVERAJI</t>
  </si>
  <si>
    <t>SAYI AVERAJI</t>
  </si>
  <si>
    <t>PUAN</t>
  </si>
  <si>
    <t>OYUNCULAR</t>
  </si>
  <si>
    <t>TAKIMLARIN OYUNCU LİSTELERİ</t>
  </si>
  <si>
    <t>Bora Kaya,Evren Türkyılmaz,Semra Akyüz,Meltem Saatli</t>
  </si>
  <si>
    <t>Tamer Sığ,Cafer Denizci,Yasin Şen,Nargile Musagil.İkbal Kavalcı</t>
  </si>
  <si>
    <t>Ü.Zafer Dokucu,Demet Öztürk,Özde Dumlupınar</t>
  </si>
  <si>
    <t>Sefa Arslan,Sertaç Özçelik,Sevil Öztürk,Zeynep Solmaz</t>
  </si>
  <si>
    <t>Mehmet Karataş,M.Garip Tarçın,Nilay Gündüz,Sevgi Bostancı</t>
  </si>
  <si>
    <t>Buğra Arslan,Ezgi Aktürk,Levent Kader,Hakan Keskin,Duygu Ölmez</t>
  </si>
  <si>
    <t>Osman Batuk,Çağdaş Şenesen,Kemal Pirinç,Sıla Pusat,Tuğçe Özlü</t>
  </si>
  <si>
    <t>Yılmaz Güzelocak,Sevda Keklik,Seda Geridönmez</t>
  </si>
  <si>
    <t>Fatih Öztürk,Gülçin Esen,Merve Uçan,Yunus Emre Engin,</t>
  </si>
  <si>
    <t>İsmet Resullü,Özlem Korkmaz,Merve Güneş,</t>
  </si>
  <si>
    <t>Barış Külcü,Dilara Bandakçıoğlu,Sevgi Aktaş,Mehmet Durbin</t>
  </si>
  <si>
    <t>Sefa Arslan,Sertaç Özçelik,Zeynep Solmaz,Sevil Öztürk</t>
  </si>
  <si>
    <t>Cem Demirci,İsmail Meşedalı,Hülya Tümenci,Melike Üzüm,Damla Küçük</t>
  </si>
  <si>
    <t>Özkay Kaplan,A.Murat Erçetin,Ahmet Çam,Nazan Aşçıoğlu,Sevcan Akbaba</t>
  </si>
  <si>
    <t>Faik Öztürk,Yunus Öztürk,Melike Boz,Tuğba Fıçıcı,</t>
  </si>
  <si>
    <t>Mikail Bekar,Müsebbiha Kılınç,Mustafas Arslantaş,Deniz Demir</t>
  </si>
  <si>
    <t>Sıla Pusat,Çağdaş Şenesen,Tuğçe Özlü,Kemal Pirinç,Belfu Okalan</t>
  </si>
  <si>
    <t>Pembe Yılmaztürk,Şinasi Seleciler,Birkan Tülek,Serpil Mutlu</t>
  </si>
  <si>
    <t>Halil Yüceer,Özde Dumlupınar,Süleyman Gönülateş,Demet Öztürk</t>
  </si>
  <si>
    <t>SAYI AVERAJ</t>
  </si>
  <si>
    <t>SAYI
AVERAJ</t>
  </si>
  <si>
    <t>Yılmaz Güzelocak,Sevda Keklik,Seda Geridönmez,Ramazan Ömeroğlu</t>
  </si>
  <si>
    <t>Özay Kaplan,Canip Arslan,A.Murat Erçetin,Ahmet Çam</t>
  </si>
  <si>
    <t xml:space="preserve"> </t>
  </si>
  <si>
    <t>Barış Külcü,Dilara Bandakçıoğlu,Sevgi Aktaş</t>
  </si>
  <si>
    <t>Melike Boz,Faik Öztürk,Yunus Öztürk,Barış Küçük,Tuğba Fıçıcı</t>
  </si>
  <si>
    <t>Özlem Korkmaz,Merve Güneş,İsmet Resullü,</t>
  </si>
  <si>
    <t>Mustafa Arslantaş,Mikail Bekar,Deniz Demir,Mine Demir</t>
  </si>
  <si>
    <t>İlke Kumartaşlıoğlu,Gökhan Çelik,Emre Timur,Merve Öztürk,Talia Kumartaşlıoğlu.</t>
  </si>
  <si>
    <t>İsmail Meşedalı,Melike Üzüm,Taha Fıçıcı,Hülya Tümenci,Damla Üzüm</t>
  </si>
  <si>
    <t>Şinasi Seleciler,Birkan Tülek,Pembe Yılmaztürk,Serpil Mutlu</t>
  </si>
  <si>
    <t>Buğra Arslan,Levent Kader,Furkan Gültekin,Ezgi Öztürk,Bedriye Türkyılmaz</t>
  </si>
  <si>
    <t>Gökhan Çelik,Merve Öztürk,Emre Timur,İlke Kumartaşlıoğlu,Merve Timur,
Can Tükenmez</t>
  </si>
  <si>
    <t>Emin Kızılay,Özlenen Candar,Bora Kaya,Semra Akyüz</t>
  </si>
  <si>
    <t>Gülçin Esen,Fatih Öztürk,Büşra Döner,</t>
  </si>
  <si>
    <t>Mustafa Arslantaş,Mikail Bekar,Deniz Demir,Müsebbiha Kılınç</t>
  </si>
  <si>
    <t>1. TUR MÜSABAKALARI (PETANK)</t>
  </si>
  <si>
    <t>1.TUR PUAN DURUMU (PETANK)</t>
  </si>
  <si>
    <t>1. TUR MÜSABAKALARI  (RAFFA)</t>
  </si>
  <si>
    <t>1.TUR PUAN DURUMU(RAFFA)</t>
  </si>
  <si>
    <t>2. TUR MÜSABAKALARI (RAFFA)</t>
  </si>
  <si>
    <t>2.TUR PUAN DURUMU  (RAFFA)</t>
  </si>
  <si>
    <t>3. TUR MÜSABAKALARI (RAFFA)</t>
  </si>
  <si>
    <t>3. TUR MÜSABAKALARI (PETANK)</t>
  </si>
  <si>
    <t xml:space="preserve">   TBBDF 2010 1.LİG BAYANLAR 
PETANK ALTIN NOKTA MÜSABAKA CETVELİ</t>
  </si>
  <si>
    <t>1ATIŞ</t>
  </si>
  <si>
    <t>2.ATIŞ</t>
  </si>
  <si>
    <t>3.ATIŞ</t>
  </si>
  <si>
    <t>4.ATIŞ</t>
  </si>
  <si>
    <t>5.ATIŞ</t>
  </si>
  <si>
    <t>TOP</t>
  </si>
  <si>
    <t>toplam</t>
  </si>
  <si>
    <t>EN
YÜKSEK</t>
  </si>
  <si>
    <t>BAYANLAR</t>
  </si>
  <si>
    <t xml:space="preserve">   TBBDF 2010 1.LİG ERKEKLER 
PETANK ALTIN NOKTA MÜSABAKA CETVELİ</t>
  </si>
  <si>
    <t>ERKEKLER</t>
  </si>
  <si>
    <t>BARTIN GENÇLİK</t>
  </si>
  <si>
    <t>KIRIKKALE GSİM</t>
  </si>
  <si>
    <t>BAFRA KEYDER</t>
  </si>
  <si>
    <t>ESKİŞEHİR ESSPOR</t>
  </si>
  <si>
    <t>BOLU BELEDİYESPOR</t>
  </si>
  <si>
    <t>BARTIN ORDUYERİ FATİH</t>
  </si>
  <si>
    <t>BURSA EMEK</t>
  </si>
  <si>
    <t>BARTIN KTL GSK</t>
  </si>
  <si>
    <t>SAMSUN ALAÇAM</t>
  </si>
  <si>
    <t>İZMİR KONAK BELEDİYESPOR</t>
  </si>
  <si>
    <t>BURSA HASANAĞA TOKİ</t>
  </si>
  <si>
    <t>YALOVA ACARSPOR</t>
  </si>
  <si>
    <t>KIRIKKALE GSK</t>
  </si>
  <si>
    <t>YALOVA GSK</t>
  </si>
  <si>
    <t>BOLU GENÇLİK MERKEZİ</t>
  </si>
  <si>
    <t>4. TUR MÜSABAKALARI (PETANK)</t>
  </si>
  <si>
    <t>4.TUR PUAN DURUMU(PETANK)</t>
  </si>
  <si>
    <t>5. TUR MÜSABAKALARI (PETANK)</t>
  </si>
  <si>
    <t>5.TUR PUAN DURUMU(PETANK)</t>
  </si>
  <si>
    <t>6. TUR MÜSABAKALARI (PETANK)</t>
  </si>
  <si>
    <t>6.TUR PUAN DURUMU(PETANK)</t>
  </si>
  <si>
    <t>7. TUR MÜSABAKALARI(PETANK)</t>
  </si>
  <si>
    <t>7.TUR PUAN DURUMU(PETANK)</t>
  </si>
  <si>
    <t>8. TUR MÜSABAKALARI (PETANK)</t>
  </si>
  <si>
    <t>8.TUR PUAN DURUMU(PETANK)</t>
  </si>
  <si>
    <t>Özlenen Candar,Bora Kaya,Evren Türkyılmaz,Neslihan Sertkaya</t>
  </si>
  <si>
    <t>İsmail Meşedalı,Melike Üzüm,Damla Küçük,Taha Fıçıcı</t>
  </si>
  <si>
    <t>Tamer Sığ,Cafer Denizci,Tolga Yücel,Tansu Yıldırım,İkbal Kavalcı</t>
  </si>
  <si>
    <t>Sıla Pusat,Çağdaş Şenesen,Tuğçe Özlü,Kemal Pirinç,</t>
  </si>
  <si>
    <t>Sefa Arslan,Zeynep Solmaz,Sevil Öztürk</t>
  </si>
  <si>
    <t>Dilara Bandakçıoğlu,Sevgi Aktaş,Mehmet Durbin,Emre Aydemir</t>
  </si>
  <si>
    <t>İsmet Resullü,Özlem Korkmaz,Merve Güneş,Rüstem Hamdi</t>
  </si>
  <si>
    <t>Pembe Yılmaztürk,Şinasi Seleciler,Birkan Tülek,Serpil Yılmaz,Alican Karataş</t>
  </si>
  <si>
    <t>Mesut Ergişi,Gözde Çankaya,Meryem Savaş,Caner Makara</t>
  </si>
  <si>
    <t>Gökhan Çelik,Merve Öztürk,İlke Kumartaşlıoğlu,Can Tükenmez,Talia Kumartaşlıoğlu</t>
  </si>
  <si>
    <t>3.TUR PUAN DURUMU (RAFFA)</t>
  </si>
  <si>
    <t>Mehmet Karataş,M.Garip Tarçın,Benay  Gündüz,Sevgi Bostancı</t>
  </si>
  <si>
    <t>Özlem Korkmaz,Merve Güneş,İsmet Resullü,Rüstem Hamdi</t>
  </si>
  <si>
    <t>Şinasi Seleciler,Birkan Tülek,Pembe Yılmaztürk,Serpil Yılmaz,Alican Karataş</t>
  </si>
  <si>
    <t>Özay Kaplan,Canip Arslan,Nazan Aşçıoğlu,Sevcan Akbaba,Ahmet Çam</t>
  </si>
  <si>
    <t>Mustafa Arslantaş,Mikail Bekar,Deniz Demir,Müsebbiha Kılınç,Bekir Özkara,Mine Demir</t>
  </si>
  <si>
    <t>Fatih Öztürk,Gülçin Esen,Merve Uçan,</t>
  </si>
  <si>
    <t>Melike Boz,Faik Öztürk,Tuğba Fıçıcı</t>
  </si>
  <si>
    <t>Tamer Sığ,Cafer Denizci,İkbal Kavalcı,Remziye Balık</t>
  </si>
  <si>
    <t>İlke Kumartaşlıoğlu,Emre Timur,Merve Öztürk,Talia Kumartaşlıoğlu.,Emre Timur,Can Erdem Tükenmez</t>
  </si>
  <si>
    <t>Dilara Bandakçıoğlu</t>
  </si>
  <si>
    <t>Sıla Pusat</t>
  </si>
  <si>
    <t>Neslihan Sertkaya</t>
  </si>
  <si>
    <t>Özlem Korkmaz</t>
  </si>
  <si>
    <t>Ezgi Aktürk</t>
  </si>
  <si>
    <t>Zeynep Solmaz</t>
  </si>
  <si>
    <t>Melike Boz</t>
  </si>
  <si>
    <t>Serpil Mutlu</t>
  </si>
  <si>
    <t>Hülya Tümenci</t>
  </si>
  <si>
    <t>Özde Dumlupınar</t>
  </si>
  <si>
    <t>Gülçin Esen</t>
  </si>
  <si>
    <t>Sevcan Akbaba</t>
  </si>
  <si>
    <t>İkbal Kavalcı</t>
  </si>
  <si>
    <t>Talia Kumartaşlıoğlu</t>
  </si>
  <si>
    <t>Müsebbiha Kılıç</t>
  </si>
  <si>
    <t>Gözde Çankaya</t>
  </si>
  <si>
    <t>Sevgi Bostancı</t>
  </si>
  <si>
    <t>Sevda Keklik</t>
  </si>
  <si>
    <t>Sertaç Özçelik</t>
  </si>
  <si>
    <t>Emin Kızılay</t>
  </si>
  <si>
    <t>Osman Batuk</t>
  </si>
  <si>
    <t>Mesut Ergişi</t>
  </si>
  <si>
    <t>Tamer Sığ</t>
  </si>
  <si>
    <t>Yılmaz Güzelocak</t>
  </si>
  <si>
    <t>İsmet Resullü</t>
  </si>
  <si>
    <t>Mikail Bekar</t>
  </si>
  <si>
    <t>Mehmet Durbin</t>
  </si>
  <si>
    <t>Halil Yüceer</t>
  </si>
  <si>
    <t>Murat Erçetin</t>
  </si>
  <si>
    <t>İbrahim Çidem</t>
  </si>
  <si>
    <t>Mehmet Karataş</t>
  </si>
  <si>
    <t>Yunus Öztürk</t>
  </si>
  <si>
    <t>Fatih Öztürk</t>
  </si>
  <si>
    <t>Birkan Tülek</t>
  </si>
  <si>
    <t>Buğra Arslan</t>
  </si>
  <si>
    <t>Gökhan Çelik</t>
  </si>
  <si>
    <t>Özkay Kaplan</t>
  </si>
  <si>
    <t>Sefa Arslan</t>
  </si>
  <si>
    <t>Sevgi Aktaş</t>
  </si>
  <si>
    <t>İsmail Meşedalı,Melike Üzüm,İbrahim Çidem,Hülya Tümenci,Cem Demirci</t>
  </si>
  <si>
    <t>İsmet Resullü,Özlem Korkmaz,Merve Güneş</t>
  </si>
  <si>
    <t>Faik Öztürk,Yunus Öztürk,Melike Boz,Tuğba Fıçıcı,Barış Küçük</t>
  </si>
  <si>
    <t>3.TUR PUAN DURUMU (PETANK)</t>
  </si>
  <si>
    <t>Petank ta altın nokta ve geleneksel 1 den 18 e sıralanacak , sonra en üsteki takıma 18 puan son takıma 1 puan verilecek</t>
  </si>
  <si>
    <t>Altın nokta puanını 2 bölü 5 ile gelenekseli 3 bölü 5 ile çarparak ikisini topla ,çıkan sıralamaya göre 1 den 18 e kadar sıralanacak</t>
  </si>
  <si>
    <t>petank ,raffa ve volada hepsinin puanları toplanacak ve 1 den 18 e kadar sıralanacak</t>
  </si>
  <si>
    <t>Ü.Zafer Dokucu,Demet Öztürk,Özde DumlupınarSüleyman Gönülateş</t>
  </si>
  <si>
    <t>Tamer Sığ,Cafer Denizci,Tolga Yücel,Tansu Yıldırım,İkbal Kavalcı,Yasin Şen</t>
  </si>
  <si>
    <t>Gökhan Çelik,İlke Kumartaşlıoğlu,Can Tükenmez,Talia Kumartaşlıoğlu,Emre Timur</t>
  </si>
  <si>
    <t>Emre Abar,Serdar Uslu, Mesut Ergişi,Caner Makara,Gözde Çankaya,Meryem Savaş</t>
  </si>
  <si>
    <t>Mesut Ergişi,Gözde Çankaya,Meryem Savaş, Serdar Uslu</t>
  </si>
  <si>
    <t>Mesut Ergişi,Serdar Uslu, Gözde Çankaya,Meryem Savaş,Emre Abar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</si>
</sst>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0;[Red]0"/>
    <numFmt numFmtId="187" formatCode="0_ ;[Red]\-0\ 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3"/>
      <name val="Arial Tur"/>
      <family val="0"/>
    </font>
    <font>
      <b/>
      <i/>
      <sz val="14"/>
      <color indexed="18"/>
      <name val="Verdana"/>
      <family val="2"/>
    </font>
    <font>
      <b/>
      <sz val="8"/>
      <name val="Arial Tur"/>
      <family val="0"/>
    </font>
    <font>
      <b/>
      <sz val="12"/>
      <name val="Arial Tur"/>
      <family val="0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name val="Arial Tur"/>
      <family val="0"/>
    </font>
    <font>
      <b/>
      <sz val="10"/>
      <name val="Verdana"/>
      <family val="2"/>
    </font>
    <font>
      <b/>
      <sz val="16"/>
      <name val="Arial Tur"/>
      <family val="0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2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1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5" fillId="34" borderId="11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4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 wrapText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6" fillId="0" borderId="11" xfId="0" applyFont="1" applyBorder="1" applyAlignment="1" applyProtection="1">
      <alignment horizontal="left"/>
      <protection hidden="1"/>
    </xf>
    <xf numFmtId="0" fontId="4" fillId="0" borderId="11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/>
      <protection locked="0"/>
    </xf>
    <xf numFmtId="0" fontId="4" fillId="35" borderId="12" xfId="0" applyFont="1" applyFill="1" applyBorder="1" applyAlignment="1" applyProtection="1">
      <alignment horizontal="left"/>
      <protection hidden="1"/>
    </xf>
    <xf numFmtId="0" fontId="4" fillId="35" borderId="13" xfId="0" applyFont="1" applyFill="1" applyBorder="1" applyAlignment="1" applyProtection="1">
      <alignment horizontal="left"/>
      <protection hidden="1"/>
    </xf>
    <xf numFmtId="0" fontId="4" fillId="35" borderId="14" xfId="0" applyFont="1" applyFill="1" applyBorder="1" applyAlignment="1" applyProtection="1">
      <alignment horizontal="left"/>
      <protection hidden="1"/>
    </xf>
    <xf numFmtId="0" fontId="4" fillId="36" borderId="12" xfId="0" applyFont="1" applyFill="1" applyBorder="1" applyAlignment="1" applyProtection="1">
      <alignment horizontal="left"/>
      <protection hidden="1"/>
    </xf>
    <xf numFmtId="0" fontId="4" fillId="36" borderId="13" xfId="0" applyFont="1" applyFill="1" applyBorder="1" applyAlignment="1" applyProtection="1">
      <alignment horizontal="left"/>
      <protection hidden="1"/>
    </xf>
    <xf numFmtId="0" fontId="4" fillId="36" borderId="14" xfId="0" applyFont="1" applyFill="1" applyBorder="1" applyAlignment="1" applyProtection="1">
      <alignment horizontal="left"/>
      <protection hidden="1"/>
    </xf>
    <xf numFmtId="0" fontId="8" fillId="35" borderId="15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 wrapText="1"/>
    </xf>
    <xf numFmtId="0" fontId="10" fillId="37" borderId="17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10" fillId="38" borderId="15" xfId="0" applyFont="1" applyFill="1" applyBorder="1" applyAlignment="1">
      <alignment horizontal="center" vertical="center"/>
    </xf>
    <xf numFmtId="0" fontId="4" fillId="35" borderId="19" xfId="0" applyFont="1" applyFill="1" applyBorder="1" applyAlignment="1" applyProtection="1">
      <alignment horizontal="center" vertical="center"/>
      <protection hidden="1"/>
    </xf>
    <xf numFmtId="0" fontId="4" fillId="35" borderId="20" xfId="0" applyFont="1" applyFill="1" applyBorder="1" applyAlignment="1" applyProtection="1">
      <alignment horizontal="center" vertical="center"/>
      <protection hidden="1"/>
    </xf>
    <xf numFmtId="0" fontId="4" fillId="38" borderId="12" xfId="0" applyFont="1" applyFill="1" applyBorder="1" applyAlignment="1" applyProtection="1">
      <alignment horizontal="center" vertical="center"/>
      <protection hidden="1"/>
    </xf>
    <xf numFmtId="16" fontId="6" fillId="37" borderId="19" xfId="0" applyNumberFormat="1" applyFont="1" applyFill="1" applyBorder="1" applyAlignment="1" applyProtection="1">
      <alignment horizontal="center" vertical="center"/>
      <protection locked="0"/>
    </xf>
    <xf numFmtId="0" fontId="6" fillId="37" borderId="21" xfId="0" applyFont="1" applyFill="1" applyBorder="1" applyAlignment="1" applyProtection="1">
      <alignment horizontal="center" vertical="center"/>
      <protection locked="0"/>
    </xf>
    <xf numFmtId="0" fontId="6" fillId="36" borderId="21" xfId="0" applyFont="1" applyFill="1" applyBorder="1" applyAlignment="1" applyProtection="1">
      <alignment horizontal="center" vertical="center"/>
      <protection locked="0"/>
    </xf>
    <xf numFmtId="0" fontId="6" fillId="36" borderId="20" xfId="0" applyFont="1" applyFill="1" applyBorder="1" applyAlignment="1" applyProtection="1">
      <alignment horizontal="center" vertical="center"/>
      <protection locked="0"/>
    </xf>
    <xf numFmtId="0" fontId="4" fillId="35" borderId="22" xfId="0" applyFont="1" applyFill="1" applyBorder="1" applyAlignment="1" applyProtection="1">
      <alignment horizontal="center" vertical="center"/>
      <protection hidden="1"/>
    </xf>
    <xf numFmtId="0" fontId="4" fillId="35" borderId="23" xfId="0" applyFont="1" applyFill="1" applyBorder="1" applyAlignment="1" applyProtection="1">
      <alignment horizontal="center" vertical="center"/>
      <protection hidden="1"/>
    </xf>
    <xf numFmtId="0" fontId="4" fillId="38" borderId="13" xfId="0" applyFont="1" applyFill="1" applyBorder="1" applyAlignment="1" applyProtection="1">
      <alignment horizontal="center" vertical="center"/>
      <protection hidden="1"/>
    </xf>
    <xf numFmtId="0" fontId="6" fillId="37" borderId="22" xfId="0" applyFont="1" applyFill="1" applyBorder="1" applyAlignment="1" applyProtection="1">
      <alignment horizontal="center" vertical="center"/>
      <protection locked="0"/>
    </xf>
    <xf numFmtId="0" fontId="6" fillId="37" borderId="11" xfId="0" applyFont="1" applyFill="1" applyBorder="1" applyAlignment="1" applyProtection="1">
      <alignment horizontal="center" vertical="center"/>
      <protection locked="0"/>
    </xf>
    <xf numFmtId="0" fontId="6" fillId="36" borderId="11" xfId="0" applyFont="1" applyFill="1" applyBorder="1" applyAlignment="1" applyProtection="1">
      <alignment horizontal="center" vertical="center"/>
      <protection locked="0"/>
    </xf>
    <xf numFmtId="0" fontId="6" fillId="36" borderId="23" xfId="0" applyFont="1" applyFill="1" applyBorder="1" applyAlignment="1" applyProtection="1">
      <alignment horizontal="center" vertical="center"/>
      <protection locked="0"/>
    </xf>
    <xf numFmtId="0" fontId="4" fillId="35" borderId="24" xfId="0" applyFont="1" applyFill="1" applyBorder="1" applyAlignment="1" applyProtection="1">
      <alignment horizontal="center" vertical="center"/>
      <protection hidden="1"/>
    </xf>
    <xf numFmtId="0" fontId="4" fillId="35" borderId="25" xfId="0" applyFont="1" applyFill="1" applyBorder="1" applyAlignment="1" applyProtection="1">
      <alignment horizontal="center" vertical="center"/>
      <protection hidden="1"/>
    </xf>
    <xf numFmtId="0" fontId="4" fillId="38" borderId="14" xfId="0" applyFont="1" applyFill="1" applyBorder="1" applyAlignment="1" applyProtection="1">
      <alignment horizontal="center" vertical="center"/>
      <protection hidden="1"/>
    </xf>
    <xf numFmtId="0" fontId="6" fillId="37" borderId="26" xfId="0" applyFont="1" applyFill="1" applyBorder="1" applyAlignment="1" applyProtection="1">
      <alignment horizontal="center" vertical="center"/>
      <protection locked="0"/>
    </xf>
    <xf numFmtId="0" fontId="6" fillId="37" borderId="27" xfId="0" applyFont="1" applyFill="1" applyBorder="1" applyAlignment="1" applyProtection="1">
      <alignment horizontal="center" vertical="center"/>
      <protection locked="0"/>
    </xf>
    <xf numFmtId="0" fontId="6" fillId="36" borderId="27" xfId="0" applyFont="1" applyFill="1" applyBorder="1" applyAlignment="1" applyProtection="1">
      <alignment horizontal="center" vertical="center"/>
      <protection locked="0"/>
    </xf>
    <xf numFmtId="0" fontId="6" fillId="36" borderId="28" xfId="0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>
      <alignment horizontal="center" wrapText="1"/>
    </xf>
    <xf numFmtId="0" fontId="11" fillId="34" borderId="11" xfId="0" applyFont="1" applyFill="1" applyBorder="1" applyAlignment="1">
      <alignment horizontal="center"/>
    </xf>
    <xf numFmtId="0" fontId="4" fillId="38" borderId="29" xfId="0" applyFont="1" applyFill="1" applyBorder="1" applyAlignment="1" applyProtection="1">
      <alignment horizontal="center" vertical="center"/>
      <protection hidden="1"/>
    </xf>
    <xf numFmtId="0" fontId="4" fillId="38" borderId="30" xfId="0" applyFont="1" applyFill="1" applyBorder="1" applyAlignment="1" applyProtection="1">
      <alignment horizontal="center" vertical="center"/>
      <protection hidden="1"/>
    </xf>
    <xf numFmtId="0" fontId="4" fillId="39" borderId="31" xfId="0" applyFont="1" applyFill="1" applyBorder="1" applyAlignment="1" applyProtection="1">
      <alignment horizontal="center" vertical="center"/>
      <protection hidden="1"/>
    </xf>
    <xf numFmtId="0" fontId="4" fillId="39" borderId="32" xfId="0" applyFont="1" applyFill="1" applyBorder="1" applyAlignment="1" applyProtection="1">
      <alignment horizontal="center" vertical="center"/>
      <protection hidden="1"/>
    </xf>
    <xf numFmtId="0" fontId="4" fillId="39" borderId="33" xfId="0" applyFont="1" applyFill="1" applyBorder="1" applyAlignment="1" applyProtection="1">
      <alignment horizontal="center" vertical="center"/>
      <protection hidden="1"/>
    </xf>
    <xf numFmtId="0" fontId="4" fillId="39" borderId="34" xfId="0" applyFont="1" applyFill="1" applyBorder="1" applyAlignment="1" applyProtection="1">
      <alignment horizontal="center" vertical="center"/>
      <protection hidden="1"/>
    </xf>
    <xf numFmtId="0" fontId="4" fillId="39" borderId="35" xfId="0" applyFont="1" applyFill="1" applyBorder="1" applyAlignment="1" applyProtection="1">
      <alignment horizontal="center" vertical="center"/>
      <protection hidden="1"/>
    </xf>
    <xf numFmtId="0" fontId="4" fillId="39" borderId="36" xfId="0" applyFont="1" applyFill="1" applyBorder="1" applyAlignment="1" applyProtection="1">
      <alignment horizontal="center" vertical="center"/>
      <protection hidden="1"/>
    </xf>
    <xf numFmtId="0" fontId="4" fillId="39" borderId="22" xfId="0" applyFont="1" applyFill="1" applyBorder="1" applyAlignment="1" applyProtection="1">
      <alignment horizontal="center" vertical="center"/>
      <protection hidden="1"/>
    </xf>
    <xf numFmtId="0" fontId="4" fillId="39" borderId="37" xfId="0" applyFont="1" applyFill="1" applyBorder="1" applyAlignment="1" applyProtection="1">
      <alignment horizontal="center" vertical="center"/>
      <protection hidden="1"/>
    </xf>
    <xf numFmtId="0" fontId="4" fillId="39" borderId="26" xfId="0" applyFont="1" applyFill="1" applyBorder="1" applyAlignment="1" applyProtection="1">
      <alignment horizontal="center" vertical="center"/>
      <protection hidden="1"/>
    </xf>
    <xf numFmtId="186" fontId="4" fillId="38" borderId="38" xfId="0" applyNumberFormat="1" applyFont="1" applyFill="1" applyBorder="1" applyAlignment="1" applyProtection="1">
      <alignment horizontal="center" vertical="center"/>
      <protection hidden="1"/>
    </xf>
    <xf numFmtId="186" fontId="4" fillId="38" borderId="39" xfId="0" applyNumberFormat="1" applyFont="1" applyFill="1" applyBorder="1" applyAlignment="1" applyProtection="1">
      <alignment horizontal="center" vertical="center"/>
      <protection hidden="1"/>
    </xf>
    <xf numFmtId="186" fontId="4" fillId="39" borderId="19" xfId="0" applyNumberFormat="1" applyFont="1" applyFill="1" applyBorder="1" applyAlignment="1" applyProtection="1">
      <alignment horizontal="center" vertical="center"/>
      <protection locked="0"/>
    </xf>
    <xf numFmtId="0" fontId="4" fillId="39" borderId="40" xfId="0" applyFont="1" applyFill="1" applyBorder="1" applyAlignment="1" applyProtection="1">
      <alignment horizontal="center" vertical="center"/>
      <protection locked="0"/>
    </xf>
    <xf numFmtId="0" fontId="4" fillId="39" borderId="35" xfId="0" applyFont="1" applyFill="1" applyBorder="1" applyAlignment="1" applyProtection="1">
      <alignment horizontal="center" vertical="center"/>
      <protection locked="0"/>
    </xf>
    <xf numFmtId="186" fontId="4" fillId="36" borderId="21" xfId="0" applyNumberFormat="1" applyFont="1" applyFill="1" applyBorder="1" applyAlignment="1" applyProtection="1">
      <alignment horizontal="center" vertical="center"/>
      <protection locked="0"/>
    </xf>
    <xf numFmtId="0" fontId="4" fillId="36" borderId="20" xfId="0" applyFont="1" applyFill="1" applyBorder="1" applyAlignment="1" applyProtection="1">
      <alignment horizontal="center" vertical="center"/>
      <protection locked="0"/>
    </xf>
    <xf numFmtId="0" fontId="4" fillId="39" borderId="22" xfId="0" applyFont="1" applyFill="1" applyBorder="1" applyAlignment="1" applyProtection="1">
      <alignment horizontal="center" vertical="center"/>
      <protection locked="0"/>
    </xf>
    <xf numFmtId="0" fontId="4" fillId="39" borderId="23" xfId="0" applyFont="1" applyFill="1" applyBorder="1" applyAlignment="1" applyProtection="1">
      <alignment horizontal="center" vertical="center"/>
      <protection locked="0"/>
    </xf>
    <xf numFmtId="0" fontId="4" fillId="36" borderId="23" xfId="0" applyFont="1" applyFill="1" applyBorder="1" applyAlignment="1" applyProtection="1">
      <alignment horizontal="center" vertical="center"/>
      <protection locked="0"/>
    </xf>
    <xf numFmtId="0" fontId="4" fillId="39" borderId="26" xfId="0" applyFont="1" applyFill="1" applyBorder="1" applyAlignment="1" applyProtection="1">
      <alignment horizontal="center" vertical="center"/>
      <protection locked="0"/>
    </xf>
    <xf numFmtId="0" fontId="4" fillId="39" borderId="25" xfId="0" applyFont="1" applyFill="1" applyBorder="1" applyAlignment="1" applyProtection="1">
      <alignment horizontal="center" vertical="center"/>
      <protection locked="0"/>
    </xf>
    <xf numFmtId="0" fontId="4" fillId="36" borderId="28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left"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11" fillId="34" borderId="23" xfId="0" applyFont="1" applyFill="1" applyBorder="1" applyAlignment="1">
      <alignment/>
    </xf>
    <xf numFmtId="0" fontId="11" fillId="34" borderId="32" xfId="0" applyFont="1" applyFill="1" applyBorder="1" applyAlignment="1">
      <alignment/>
    </xf>
    <xf numFmtId="0" fontId="11" fillId="34" borderId="22" xfId="0" applyFont="1" applyFill="1" applyBorder="1" applyAlignment="1">
      <alignment/>
    </xf>
    <xf numFmtId="0" fontId="4" fillId="38" borderId="34" xfId="0" applyFont="1" applyFill="1" applyBorder="1" applyAlignment="1" applyProtection="1">
      <alignment horizontal="center" vertical="center"/>
      <protection hidden="1"/>
    </xf>
    <xf numFmtId="0" fontId="4" fillId="38" borderId="36" xfId="0" applyFont="1" applyFill="1" applyBorder="1" applyAlignment="1" applyProtection="1">
      <alignment horizontal="center" vertical="center"/>
      <protection hidden="1"/>
    </xf>
    <xf numFmtId="0" fontId="4" fillId="38" borderId="37" xfId="0" applyFont="1" applyFill="1" applyBorder="1" applyAlignment="1" applyProtection="1">
      <alignment horizontal="center" vertical="center"/>
      <protection hidden="1"/>
    </xf>
    <xf numFmtId="186" fontId="4" fillId="38" borderId="41" xfId="0" applyNumberFormat="1" applyFont="1" applyFill="1" applyBorder="1" applyAlignment="1" applyProtection="1">
      <alignment horizontal="center" vertical="center"/>
      <protection hidden="1"/>
    </xf>
    <xf numFmtId="186" fontId="4" fillId="38" borderId="32" xfId="0" applyNumberFormat="1" applyFont="1" applyFill="1" applyBorder="1" applyAlignment="1" applyProtection="1">
      <alignment horizontal="center" vertical="center"/>
      <protection hidden="1"/>
    </xf>
    <xf numFmtId="186" fontId="4" fillId="38" borderId="33" xfId="0" applyNumberFormat="1" applyFont="1" applyFill="1" applyBorder="1" applyAlignment="1" applyProtection="1">
      <alignment horizontal="center" vertical="center"/>
      <protection hidden="1"/>
    </xf>
    <xf numFmtId="0" fontId="4" fillId="37" borderId="29" xfId="0" applyFont="1" applyFill="1" applyBorder="1" applyAlignment="1" applyProtection="1">
      <alignment horizontal="center" vertical="center"/>
      <protection locked="0"/>
    </xf>
    <xf numFmtId="0" fontId="4" fillId="37" borderId="42" xfId="0" applyFont="1" applyFill="1" applyBorder="1" applyAlignment="1" applyProtection="1">
      <alignment horizontal="center" vertical="center"/>
      <protection locked="0"/>
    </xf>
    <xf numFmtId="186" fontId="4" fillId="37" borderId="42" xfId="0" applyNumberFormat="1" applyFont="1" applyFill="1" applyBorder="1" applyAlignment="1" applyProtection="1">
      <alignment horizontal="center" vertical="center"/>
      <protection locked="0"/>
    </xf>
    <xf numFmtId="186" fontId="4" fillId="36" borderId="19" xfId="0" applyNumberFormat="1" applyFont="1" applyFill="1" applyBorder="1" applyAlignment="1" applyProtection="1">
      <alignment horizontal="center" vertical="center"/>
      <protection locked="0"/>
    </xf>
    <xf numFmtId="0" fontId="4" fillId="37" borderId="30" xfId="0" applyFont="1" applyFill="1" applyBorder="1" applyAlignment="1" applyProtection="1">
      <alignment horizontal="center" vertical="center"/>
      <protection locked="0"/>
    </xf>
    <xf numFmtId="0" fontId="4" fillId="37" borderId="43" xfId="0" applyFont="1" applyFill="1" applyBorder="1" applyAlignment="1" applyProtection="1">
      <alignment horizontal="center" vertical="center"/>
      <protection locked="0"/>
    </xf>
    <xf numFmtId="186" fontId="4" fillId="36" borderId="22" xfId="0" applyNumberFormat="1" applyFont="1" applyFill="1" applyBorder="1" applyAlignment="1" applyProtection="1">
      <alignment horizontal="center" vertical="center"/>
      <protection locked="0"/>
    </xf>
    <xf numFmtId="0" fontId="4" fillId="37" borderId="44" xfId="0" applyFont="1" applyFill="1" applyBorder="1" applyAlignment="1" applyProtection="1">
      <alignment horizontal="center" vertical="center"/>
      <protection locked="0"/>
    </xf>
    <xf numFmtId="0" fontId="4" fillId="37" borderId="45" xfId="0" applyFont="1" applyFill="1" applyBorder="1" applyAlignment="1" applyProtection="1">
      <alignment horizontal="center" vertical="center"/>
      <protection locked="0"/>
    </xf>
    <xf numFmtId="186" fontId="4" fillId="36" borderId="26" xfId="0" applyNumberFormat="1" applyFont="1" applyFill="1" applyBorder="1" applyAlignment="1" applyProtection="1">
      <alignment horizontal="center" vertical="center"/>
      <protection locked="0"/>
    </xf>
    <xf numFmtId="0" fontId="8" fillId="36" borderId="46" xfId="0" applyFont="1" applyFill="1" applyBorder="1" applyAlignment="1">
      <alignment horizontal="center" wrapText="1"/>
    </xf>
    <xf numFmtId="0" fontId="10" fillId="40" borderId="18" xfId="0" applyFont="1" applyFill="1" applyBorder="1" applyAlignment="1">
      <alignment horizontal="center" vertical="center" wrapText="1"/>
    </xf>
    <xf numFmtId="1" fontId="4" fillId="40" borderId="20" xfId="0" applyNumberFormat="1" applyFont="1" applyFill="1" applyBorder="1" applyAlignment="1" applyProtection="1">
      <alignment horizontal="center" vertical="center"/>
      <protection hidden="1"/>
    </xf>
    <xf numFmtId="1" fontId="4" fillId="40" borderId="19" xfId="0" applyNumberFormat="1" applyFont="1" applyFill="1" applyBorder="1" applyAlignment="1" applyProtection="1">
      <alignment horizontal="center" vertical="center"/>
      <protection locked="0"/>
    </xf>
    <xf numFmtId="187" fontId="4" fillId="40" borderId="20" xfId="0" applyNumberFormat="1" applyFont="1" applyFill="1" applyBorder="1" applyAlignment="1" applyProtection="1">
      <alignment horizontal="center" vertical="center"/>
      <protection hidden="1"/>
    </xf>
    <xf numFmtId="187" fontId="4" fillId="40" borderId="19" xfId="0" applyNumberFormat="1" applyFont="1" applyFill="1" applyBorder="1" applyAlignment="1" applyProtection="1">
      <alignment horizontal="center" vertical="center"/>
      <protection locked="0"/>
    </xf>
    <xf numFmtId="0" fontId="4" fillId="36" borderId="25" xfId="0" applyFont="1" applyFill="1" applyBorder="1" applyAlignment="1" applyProtection="1">
      <alignment horizontal="center" vertical="center"/>
      <protection locked="0"/>
    </xf>
    <xf numFmtId="0" fontId="4" fillId="35" borderId="26" xfId="0" applyFont="1" applyFill="1" applyBorder="1" applyAlignment="1" applyProtection="1">
      <alignment horizontal="center" vertical="center"/>
      <protection hidden="1"/>
    </xf>
    <xf numFmtId="0" fontId="4" fillId="0" borderId="32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32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4" fillId="38" borderId="32" xfId="0" applyFont="1" applyFill="1" applyBorder="1" applyAlignment="1" applyProtection="1">
      <alignment horizontal="center" vertical="center"/>
      <protection hidden="1"/>
    </xf>
    <xf numFmtId="187" fontId="4" fillId="40" borderId="11" xfId="0" applyNumberFormat="1" applyFont="1" applyFill="1" applyBorder="1" applyAlignment="1" applyProtection="1">
      <alignment horizontal="center" vertical="center"/>
      <protection hidden="1"/>
    </xf>
    <xf numFmtId="186" fontId="4" fillId="37" borderId="22" xfId="0" applyNumberFormat="1" applyFont="1" applyFill="1" applyBorder="1" applyAlignment="1" applyProtection="1">
      <alignment horizontal="center" vertical="center"/>
      <protection locked="0"/>
    </xf>
    <xf numFmtId="186" fontId="4" fillId="37" borderId="23" xfId="0" applyNumberFormat="1" applyFont="1" applyFill="1" applyBorder="1" applyAlignment="1" applyProtection="1">
      <alignment horizontal="center" vertical="center"/>
      <protection locked="0"/>
    </xf>
    <xf numFmtId="186" fontId="4" fillId="37" borderId="26" xfId="0" applyNumberFormat="1" applyFont="1" applyFill="1" applyBorder="1" applyAlignment="1" applyProtection="1">
      <alignment horizontal="center" vertical="center"/>
      <protection locked="0"/>
    </xf>
    <xf numFmtId="186" fontId="4" fillId="37" borderId="25" xfId="0" applyNumberFormat="1" applyFont="1" applyFill="1" applyBorder="1" applyAlignment="1" applyProtection="1">
      <alignment horizontal="center" vertical="center"/>
      <protection locked="0"/>
    </xf>
    <xf numFmtId="0" fontId="4" fillId="35" borderId="47" xfId="0" applyFont="1" applyFill="1" applyBorder="1" applyAlignment="1" applyProtection="1">
      <alignment horizontal="center" vertical="center"/>
      <protection hidden="1"/>
    </xf>
    <xf numFmtId="187" fontId="4" fillId="40" borderId="27" xfId="0" applyNumberFormat="1" applyFont="1" applyFill="1" applyBorder="1" applyAlignment="1" applyProtection="1">
      <alignment horizontal="center" vertical="center"/>
      <protection hidden="1"/>
    </xf>
    <xf numFmtId="0" fontId="4" fillId="38" borderId="33" xfId="0" applyFont="1" applyFill="1" applyBorder="1" applyAlignment="1" applyProtection="1">
      <alignment horizontal="center" vertical="center"/>
      <protection hidden="1"/>
    </xf>
    <xf numFmtId="186" fontId="4" fillId="38" borderId="48" xfId="0" applyNumberFormat="1" applyFont="1" applyFill="1" applyBorder="1" applyAlignment="1" applyProtection="1">
      <alignment horizontal="center" vertical="center"/>
      <protection hidden="1"/>
    </xf>
    <xf numFmtId="187" fontId="4" fillId="40" borderId="21" xfId="0" applyNumberFormat="1" applyFont="1" applyFill="1" applyBorder="1" applyAlignment="1" applyProtection="1">
      <alignment horizontal="center" vertical="center"/>
      <protection hidden="1"/>
    </xf>
    <xf numFmtId="0" fontId="4" fillId="38" borderId="31" xfId="0" applyFont="1" applyFill="1" applyBorder="1" applyAlignment="1" applyProtection="1">
      <alignment horizontal="center" vertical="center"/>
      <protection hidden="1"/>
    </xf>
    <xf numFmtId="186" fontId="4" fillId="38" borderId="49" xfId="0" applyNumberFormat="1" applyFont="1" applyFill="1" applyBorder="1" applyAlignment="1" applyProtection="1">
      <alignment horizontal="center" vertical="center"/>
      <protection hidden="1"/>
    </xf>
    <xf numFmtId="0" fontId="10" fillId="35" borderId="50" xfId="0" applyFont="1" applyFill="1" applyBorder="1" applyAlignment="1">
      <alignment horizontal="center" vertical="center" wrapText="1"/>
    </xf>
    <xf numFmtId="0" fontId="10" fillId="35" borderId="51" xfId="0" applyFont="1" applyFill="1" applyBorder="1" applyAlignment="1">
      <alignment horizontal="center" vertical="center" wrapText="1"/>
    </xf>
    <xf numFmtId="0" fontId="10" fillId="40" borderId="51" xfId="0" applyFont="1" applyFill="1" applyBorder="1" applyAlignment="1">
      <alignment horizontal="center" vertical="center" wrapText="1"/>
    </xf>
    <xf numFmtId="0" fontId="10" fillId="40" borderId="52" xfId="0" applyFont="1" applyFill="1" applyBorder="1" applyAlignment="1">
      <alignment horizontal="center" vertical="center" wrapText="1"/>
    </xf>
    <xf numFmtId="0" fontId="8" fillId="35" borderId="53" xfId="0" applyFont="1" applyFill="1" applyBorder="1" applyAlignment="1">
      <alignment horizontal="center"/>
    </xf>
    <xf numFmtId="0" fontId="10" fillId="36" borderId="54" xfId="0" applyFont="1" applyFill="1" applyBorder="1" applyAlignment="1">
      <alignment horizontal="center" vertical="center" wrapText="1"/>
    </xf>
    <xf numFmtId="0" fontId="10" fillId="36" borderId="51" xfId="0" applyFont="1" applyFill="1" applyBorder="1" applyAlignment="1">
      <alignment horizontal="center" vertical="center" wrapText="1"/>
    </xf>
    <xf numFmtId="0" fontId="8" fillId="36" borderId="53" xfId="0" applyFont="1" applyFill="1" applyBorder="1" applyAlignment="1">
      <alignment horizontal="center" wrapText="1"/>
    </xf>
    <xf numFmtId="186" fontId="4" fillId="37" borderId="55" xfId="0" applyNumberFormat="1" applyFont="1" applyFill="1" applyBorder="1" applyAlignment="1" applyProtection="1">
      <alignment horizontal="center" vertical="center"/>
      <protection locked="0"/>
    </xf>
    <xf numFmtId="186" fontId="4" fillId="37" borderId="19" xfId="0" applyNumberFormat="1" applyFont="1" applyFill="1" applyBorder="1" applyAlignment="1" applyProtection="1">
      <alignment horizontal="center" vertical="center"/>
      <protection locked="0"/>
    </xf>
    <xf numFmtId="186" fontId="4" fillId="37" borderId="20" xfId="0" applyNumberFormat="1" applyFont="1" applyFill="1" applyBorder="1" applyAlignment="1" applyProtection="1">
      <alignment horizontal="center" vertical="center"/>
      <protection locked="0"/>
    </xf>
    <xf numFmtId="186" fontId="4" fillId="37" borderId="49" xfId="0" applyNumberFormat="1" applyFont="1" applyFill="1" applyBorder="1" applyAlignment="1" applyProtection="1">
      <alignment horizontal="center" vertical="center"/>
      <protection locked="0"/>
    </xf>
    <xf numFmtId="187" fontId="4" fillId="40" borderId="31" xfId="0" applyNumberFormat="1" applyFont="1" applyFill="1" applyBorder="1" applyAlignment="1" applyProtection="1">
      <alignment horizontal="center" vertical="center"/>
      <protection locked="0"/>
    </xf>
    <xf numFmtId="187" fontId="4" fillId="36" borderId="56" xfId="0" applyNumberFormat="1" applyFont="1" applyFill="1" applyBorder="1" applyAlignment="1" applyProtection="1">
      <alignment horizontal="center" vertical="center"/>
      <protection locked="0"/>
    </xf>
    <xf numFmtId="186" fontId="4" fillId="37" borderId="36" xfId="0" applyNumberFormat="1" applyFont="1" applyFill="1" applyBorder="1" applyAlignment="1" applyProtection="1">
      <alignment horizontal="center" vertical="center"/>
      <protection locked="0"/>
    </xf>
    <xf numFmtId="186" fontId="4" fillId="37" borderId="39" xfId="0" applyNumberFormat="1" applyFont="1" applyFill="1" applyBorder="1" applyAlignment="1" applyProtection="1">
      <alignment horizontal="center" vertical="center"/>
      <protection locked="0"/>
    </xf>
    <xf numFmtId="186" fontId="4" fillId="37" borderId="37" xfId="0" applyNumberFormat="1" applyFont="1" applyFill="1" applyBorder="1" applyAlignment="1" applyProtection="1">
      <alignment horizontal="center" vertical="center"/>
      <protection locked="0"/>
    </xf>
    <xf numFmtId="186" fontId="4" fillId="37" borderId="48" xfId="0" applyNumberFormat="1" applyFont="1" applyFill="1" applyBorder="1" applyAlignment="1" applyProtection="1">
      <alignment horizontal="center" vertical="center"/>
      <protection locked="0"/>
    </xf>
    <xf numFmtId="187" fontId="4" fillId="36" borderId="57" xfId="0" applyNumberFormat="1" applyFont="1" applyFill="1" applyBorder="1" applyAlignment="1" applyProtection="1">
      <alignment horizontal="center" vertical="center"/>
      <protection locked="0"/>
    </xf>
    <xf numFmtId="0" fontId="4" fillId="33" borderId="58" xfId="0" applyFont="1" applyFill="1" applyBorder="1" applyAlignment="1" applyProtection="1">
      <alignment/>
      <protection locked="0"/>
    </xf>
    <xf numFmtId="0" fontId="4" fillId="33" borderId="58" xfId="0" applyFont="1" applyFill="1" applyBorder="1" applyAlignment="1" applyProtection="1">
      <alignment/>
      <protection locked="0"/>
    </xf>
    <xf numFmtId="0" fontId="10" fillId="35" borderId="59" xfId="0" applyFont="1" applyFill="1" applyBorder="1" applyAlignment="1">
      <alignment horizontal="center" vertical="center" wrapText="1"/>
    </xf>
    <xf numFmtId="0" fontId="10" fillId="35" borderId="60" xfId="0" applyFont="1" applyFill="1" applyBorder="1" applyAlignment="1">
      <alignment horizontal="center" vertical="center" wrapText="1"/>
    </xf>
    <xf numFmtId="0" fontId="4" fillId="35" borderId="56" xfId="0" applyFont="1" applyFill="1" applyBorder="1" applyAlignment="1" applyProtection="1">
      <alignment horizontal="center" vertical="center"/>
      <protection hidden="1"/>
    </xf>
    <xf numFmtId="0" fontId="4" fillId="35" borderId="61" xfId="0" applyFont="1" applyFill="1" applyBorder="1" applyAlignment="1" applyProtection="1">
      <alignment horizontal="center" vertical="center"/>
      <protection hidden="1"/>
    </xf>
    <xf numFmtId="0" fontId="4" fillId="35" borderId="62" xfId="0" applyFont="1" applyFill="1" applyBorder="1" applyAlignment="1" applyProtection="1">
      <alignment horizontal="center" vertical="center"/>
      <protection hidden="1"/>
    </xf>
    <xf numFmtId="0" fontId="10" fillId="40" borderId="63" xfId="0" applyFont="1" applyFill="1" applyBorder="1" applyAlignment="1">
      <alignment horizontal="center" vertical="center" wrapText="1"/>
    </xf>
    <xf numFmtId="0" fontId="4" fillId="38" borderId="64" xfId="0" applyFont="1" applyFill="1" applyBorder="1" applyAlignment="1" applyProtection="1">
      <alignment horizontal="center" vertical="center"/>
      <protection hidden="1"/>
    </xf>
    <xf numFmtId="0" fontId="4" fillId="38" borderId="65" xfId="0" applyFont="1" applyFill="1" applyBorder="1" applyAlignment="1" applyProtection="1">
      <alignment horizontal="center" vertical="center"/>
      <protection hidden="1"/>
    </xf>
    <xf numFmtId="0" fontId="4" fillId="38" borderId="39" xfId="0" applyFont="1" applyFill="1" applyBorder="1" applyAlignment="1" applyProtection="1">
      <alignment horizontal="center" vertical="center"/>
      <protection hidden="1"/>
    </xf>
    <xf numFmtId="0" fontId="4" fillId="38" borderId="48" xfId="0" applyFont="1" applyFill="1" applyBorder="1" applyAlignment="1" applyProtection="1">
      <alignment horizontal="center" vertical="center"/>
      <protection hidden="1"/>
    </xf>
    <xf numFmtId="0" fontId="10" fillId="36" borderId="66" xfId="0" applyFont="1" applyFill="1" applyBorder="1" applyAlignment="1">
      <alignment horizontal="center" vertical="center" wrapText="1"/>
    </xf>
    <xf numFmtId="0" fontId="4" fillId="36" borderId="46" xfId="0" applyFont="1" applyFill="1" applyBorder="1" applyAlignment="1" applyProtection="1">
      <alignment horizontal="left"/>
      <protection hidden="1"/>
    </xf>
    <xf numFmtId="187" fontId="4" fillId="35" borderId="61" xfId="0" applyNumberFormat="1" applyFont="1" applyFill="1" applyBorder="1" applyAlignment="1" applyProtection="1">
      <alignment horizontal="center" vertical="center"/>
      <protection hidden="1"/>
    </xf>
    <xf numFmtId="187" fontId="4" fillId="40" borderId="55" xfId="0" applyNumberFormat="1" applyFont="1" applyFill="1" applyBorder="1" applyAlignment="1" applyProtection="1">
      <alignment horizontal="center" vertical="center"/>
      <protection hidden="1"/>
    </xf>
    <xf numFmtId="187" fontId="4" fillId="36" borderId="67" xfId="0" applyNumberFormat="1" applyFont="1" applyFill="1" applyBorder="1" applyAlignment="1" applyProtection="1">
      <alignment horizontal="center" vertical="center"/>
      <protection locked="0"/>
    </xf>
    <xf numFmtId="0" fontId="4" fillId="36" borderId="68" xfId="0" applyFont="1" applyFill="1" applyBorder="1" applyAlignment="1" applyProtection="1">
      <alignment horizontal="center" vertical="center"/>
      <protection locked="0"/>
    </xf>
    <xf numFmtId="0" fontId="4" fillId="37" borderId="22" xfId="0" applyFont="1" applyFill="1" applyBorder="1" applyAlignment="1" applyProtection="1">
      <alignment horizontal="center" vertical="center"/>
      <protection locked="0"/>
    </xf>
    <xf numFmtId="187" fontId="4" fillId="36" borderId="62" xfId="0" applyNumberFormat="1" applyFont="1" applyFill="1" applyBorder="1" applyAlignment="1" applyProtection="1">
      <alignment horizontal="center" vertical="center"/>
      <protection locked="0"/>
    </xf>
    <xf numFmtId="0" fontId="4" fillId="36" borderId="69" xfId="0" applyFont="1" applyFill="1" applyBorder="1" applyAlignment="1" applyProtection="1">
      <alignment horizontal="center" vertical="center"/>
      <protection locked="0"/>
    </xf>
    <xf numFmtId="0" fontId="4" fillId="37" borderId="26" xfId="0" applyFont="1" applyFill="1" applyBorder="1" applyAlignment="1" applyProtection="1">
      <alignment horizontal="center" vertical="center"/>
      <protection locked="0"/>
    </xf>
    <xf numFmtId="187" fontId="4" fillId="36" borderId="24" xfId="0" applyNumberFormat="1" applyFont="1" applyFill="1" applyBorder="1" applyAlignment="1" applyProtection="1">
      <alignment horizontal="center" vertical="center"/>
      <protection locked="0"/>
    </xf>
    <xf numFmtId="0" fontId="10" fillId="36" borderId="59" xfId="0" applyFont="1" applyFill="1" applyBorder="1" applyAlignment="1">
      <alignment horizontal="center" vertical="center" wrapText="1"/>
    </xf>
    <xf numFmtId="0" fontId="10" fillId="36" borderId="60" xfId="0" applyFont="1" applyFill="1" applyBorder="1" applyAlignment="1">
      <alignment horizontal="center" vertical="center" wrapText="1"/>
    </xf>
    <xf numFmtId="0" fontId="4" fillId="36" borderId="56" xfId="0" applyFont="1" applyFill="1" applyBorder="1" applyAlignment="1" applyProtection="1">
      <alignment horizontal="center" vertical="center"/>
      <protection locked="0"/>
    </xf>
    <xf numFmtId="0" fontId="4" fillId="36" borderId="61" xfId="0" applyFont="1" applyFill="1" applyBorder="1" applyAlignment="1" applyProtection="1">
      <alignment horizontal="center" vertical="center"/>
      <protection locked="0"/>
    </xf>
    <xf numFmtId="0" fontId="10" fillId="40" borderId="54" xfId="0" applyFont="1" applyFill="1" applyBorder="1" applyAlignment="1">
      <alignment horizontal="center" vertical="center" wrapText="1"/>
    </xf>
    <xf numFmtId="0" fontId="4" fillId="35" borderId="46" xfId="0" applyFont="1" applyFill="1" applyBorder="1" applyAlignment="1" applyProtection="1">
      <alignment horizontal="left"/>
      <protection hidden="1"/>
    </xf>
    <xf numFmtId="0" fontId="10" fillId="36" borderId="70" xfId="0" applyFont="1" applyFill="1" applyBorder="1" applyAlignment="1">
      <alignment horizontal="center" vertical="center" wrapText="1"/>
    </xf>
    <xf numFmtId="0" fontId="4" fillId="36" borderId="67" xfId="0" applyFont="1" applyFill="1" applyBorder="1" applyAlignment="1" applyProtection="1">
      <alignment horizontal="center" vertical="center"/>
      <protection locked="0"/>
    </xf>
    <xf numFmtId="0" fontId="4" fillId="36" borderId="57" xfId="0" applyFont="1" applyFill="1" applyBorder="1" applyAlignment="1" applyProtection="1">
      <alignment horizontal="center" vertical="center"/>
      <protection locked="0"/>
    </xf>
    <xf numFmtId="186" fontId="4" fillId="38" borderId="71" xfId="0" applyNumberFormat="1" applyFont="1" applyFill="1" applyBorder="1" applyAlignment="1" applyProtection="1">
      <alignment horizontal="center" vertical="center"/>
      <protection hidden="1"/>
    </xf>
    <xf numFmtId="186" fontId="4" fillId="37" borderId="64" xfId="0" applyNumberFormat="1" applyFont="1" applyFill="1" applyBorder="1" applyAlignment="1" applyProtection="1">
      <alignment horizontal="center" vertical="center"/>
      <protection locked="0"/>
    </xf>
    <xf numFmtId="186" fontId="4" fillId="37" borderId="72" xfId="0" applyNumberFormat="1" applyFont="1" applyFill="1" applyBorder="1" applyAlignment="1" applyProtection="1">
      <alignment horizontal="center" vertical="center"/>
      <protection locked="0"/>
    </xf>
    <xf numFmtId="186" fontId="4" fillId="37" borderId="73" xfId="0" applyNumberFormat="1" applyFont="1" applyFill="1" applyBorder="1" applyAlignment="1" applyProtection="1">
      <alignment horizontal="center" vertical="center"/>
      <protection locked="0"/>
    </xf>
    <xf numFmtId="186" fontId="4" fillId="37" borderId="65" xfId="0" applyNumberFormat="1" applyFont="1" applyFill="1" applyBorder="1" applyAlignment="1" applyProtection="1">
      <alignment horizontal="center" vertical="center"/>
      <protection locked="0"/>
    </xf>
    <xf numFmtId="0" fontId="4" fillId="35" borderId="74" xfId="0" applyFont="1" applyFill="1" applyBorder="1" applyAlignment="1" applyProtection="1">
      <alignment horizontal="left"/>
      <protection hidden="1"/>
    </xf>
    <xf numFmtId="0" fontId="4" fillId="35" borderId="30" xfId="0" applyFont="1" applyFill="1" applyBorder="1" applyAlignment="1" applyProtection="1">
      <alignment horizontal="left"/>
      <protection hidden="1"/>
    </xf>
    <xf numFmtId="0" fontId="4" fillId="35" borderId="75" xfId="0" applyFont="1" applyFill="1" applyBorder="1" applyAlignment="1" applyProtection="1">
      <alignment horizontal="left"/>
      <protection hidden="1"/>
    </xf>
    <xf numFmtId="0" fontId="4" fillId="38" borderId="41" xfId="0" applyFont="1" applyFill="1" applyBorder="1" applyAlignment="1" applyProtection="1">
      <alignment horizontal="center" vertical="center"/>
      <protection hidden="1"/>
    </xf>
    <xf numFmtId="0" fontId="4" fillId="38" borderId="71" xfId="0" applyFont="1" applyFill="1" applyBorder="1" applyAlignment="1" applyProtection="1">
      <alignment horizontal="center" vertical="center"/>
      <protection hidden="1"/>
    </xf>
    <xf numFmtId="0" fontId="10" fillId="35" borderId="76" xfId="0" applyFont="1" applyFill="1" applyBorder="1" applyAlignment="1">
      <alignment horizontal="center" vertical="center" wrapText="1"/>
    </xf>
    <xf numFmtId="0" fontId="10" fillId="35" borderId="66" xfId="0" applyFont="1" applyFill="1" applyBorder="1" applyAlignment="1">
      <alignment horizontal="center" vertical="center" wrapText="1"/>
    </xf>
    <xf numFmtId="0" fontId="10" fillId="40" borderId="66" xfId="0" applyFont="1" applyFill="1" applyBorder="1" applyAlignment="1">
      <alignment horizontal="center" vertical="center" wrapText="1"/>
    </xf>
    <xf numFmtId="0" fontId="4" fillId="35" borderId="67" xfId="0" applyFont="1" applyFill="1" applyBorder="1" applyAlignment="1" applyProtection="1">
      <alignment horizontal="center" vertical="center"/>
      <protection hidden="1"/>
    </xf>
    <xf numFmtId="187" fontId="4" fillId="40" borderId="65" xfId="0" applyNumberFormat="1" applyFont="1" applyFill="1" applyBorder="1" applyAlignment="1" applyProtection="1">
      <alignment horizontal="center" vertical="center"/>
      <protection hidden="1"/>
    </xf>
    <xf numFmtId="187" fontId="4" fillId="40" borderId="39" xfId="0" applyNumberFormat="1" applyFont="1" applyFill="1" applyBorder="1" applyAlignment="1" applyProtection="1">
      <alignment horizontal="center" vertical="center"/>
      <protection hidden="1"/>
    </xf>
    <xf numFmtId="187" fontId="4" fillId="40" borderId="48" xfId="0" applyNumberFormat="1" applyFont="1" applyFill="1" applyBorder="1" applyAlignment="1" applyProtection="1">
      <alignment horizontal="center" vertical="center"/>
      <protection hidden="1"/>
    </xf>
    <xf numFmtId="0" fontId="4" fillId="35" borderId="68" xfId="0" applyFont="1" applyFill="1" applyBorder="1" applyAlignment="1" applyProtection="1">
      <alignment horizontal="center" vertical="center"/>
      <protection hidden="1"/>
    </xf>
    <xf numFmtId="0" fontId="4" fillId="35" borderId="77" xfId="0" applyFont="1" applyFill="1" applyBorder="1" applyAlignment="1" applyProtection="1">
      <alignment horizontal="center" vertical="center"/>
      <protection hidden="1"/>
    </xf>
    <xf numFmtId="0" fontId="10" fillId="40" borderId="53" xfId="0" applyFont="1" applyFill="1" applyBorder="1" applyAlignment="1">
      <alignment horizontal="center" vertical="center" wrapText="1"/>
    </xf>
    <xf numFmtId="187" fontId="4" fillId="40" borderId="12" xfId="0" applyNumberFormat="1" applyFont="1" applyFill="1" applyBorder="1" applyAlignment="1" applyProtection="1">
      <alignment horizontal="center" vertical="center"/>
      <protection hidden="1"/>
    </xf>
    <xf numFmtId="0" fontId="4" fillId="40" borderId="11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4" fillId="0" borderId="23" xfId="0" applyFont="1" applyBorder="1" applyAlignment="1" applyProtection="1">
      <alignment/>
      <protection locked="0"/>
    </xf>
    <xf numFmtId="0" fontId="18" fillId="35" borderId="23" xfId="0" applyFont="1" applyFill="1" applyBorder="1" applyAlignment="1">
      <alignment horizontal="left"/>
    </xf>
    <xf numFmtId="0" fontId="19" fillId="35" borderId="23" xfId="0" applyFont="1" applyFill="1" applyBorder="1" applyAlignment="1" applyProtection="1">
      <alignment horizontal="left" shrinkToFit="1"/>
      <protection hidden="1"/>
    </xf>
    <xf numFmtId="0" fontId="19" fillId="35" borderId="23" xfId="0" applyFont="1" applyFill="1" applyBorder="1" applyAlignment="1" applyProtection="1">
      <alignment shrinkToFit="1"/>
      <protection hidden="1"/>
    </xf>
    <xf numFmtId="0" fontId="19" fillId="41" borderId="23" xfId="0" applyFont="1" applyFill="1" applyBorder="1" applyAlignment="1" applyProtection="1">
      <alignment horizontal="left" shrinkToFit="1"/>
      <protection hidden="1"/>
    </xf>
    <xf numFmtId="0" fontId="18" fillId="41" borderId="23" xfId="0" applyFont="1" applyFill="1" applyBorder="1" applyAlignment="1">
      <alignment horizontal="left"/>
    </xf>
    <xf numFmtId="0" fontId="19" fillId="41" borderId="23" xfId="0" applyFont="1" applyFill="1" applyBorder="1" applyAlignment="1" applyProtection="1">
      <alignment shrinkToFit="1"/>
      <protection hidden="1"/>
    </xf>
    <xf numFmtId="0" fontId="19" fillId="42" borderId="23" xfId="0" applyFont="1" applyFill="1" applyBorder="1" applyAlignment="1" applyProtection="1">
      <alignment shrinkToFit="1"/>
      <protection hidden="1"/>
    </xf>
    <xf numFmtId="0" fontId="19" fillId="42" borderId="23" xfId="0" applyFont="1" applyFill="1" applyBorder="1" applyAlignment="1" applyProtection="1">
      <alignment horizontal="left" shrinkToFit="1"/>
      <protection hidden="1"/>
    </xf>
    <xf numFmtId="0" fontId="18" fillId="42" borderId="23" xfId="0" applyFont="1" applyFill="1" applyBorder="1" applyAlignment="1">
      <alignment horizontal="left"/>
    </xf>
    <xf numFmtId="0" fontId="19" fillId="43" borderId="23" xfId="0" applyFont="1" applyFill="1" applyBorder="1" applyAlignment="1" applyProtection="1">
      <alignment shrinkToFit="1"/>
      <protection hidden="1"/>
    </xf>
    <xf numFmtId="0" fontId="19" fillId="43" borderId="23" xfId="0" applyFont="1" applyFill="1" applyBorder="1" applyAlignment="1" applyProtection="1">
      <alignment horizontal="left" shrinkToFit="1"/>
      <protection hidden="1"/>
    </xf>
    <xf numFmtId="0" fontId="4" fillId="44" borderId="11" xfId="0" applyFont="1" applyFill="1" applyBorder="1" applyAlignment="1" applyProtection="1">
      <alignment/>
      <protection locked="0"/>
    </xf>
    <xf numFmtId="0" fontId="0" fillId="45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16" fillId="46" borderId="11" xfId="0" applyFont="1" applyFill="1" applyBorder="1" applyAlignment="1">
      <alignment horizontal="center"/>
    </xf>
    <xf numFmtId="0" fontId="16" fillId="47" borderId="11" xfId="0" applyFont="1" applyFill="1" applyBorder="1" applyAlignment="1">
      <alignment horizontal="center"/>
    </xf>
    <xf numFmtId="0" fontId="16" fillId="48" borderId="11" xfId="0" applyFont="1" applyFill="1" applyBorder="1" applyAlignment="1">
      <alignment horizontal="center"/>
    </xf>
    <xf numFmtId="0" fontId="16" fillId="49" borderId="11" xfId="0" applyFont="1" applyFill="1" applyBorder="1" applyAlignment="1">
      <alignment horizontal="center"/>
    </xf>
    <xf numFmtId="0" fontId="17" fillId="38" borderId="11" xfId="0" applyFont="1" applyFill="1" applyBorder="1" applyAlignment="1">
      <alignment horizontal="center"/>
    </xf>
    <xf numFmtId="0" fontId="4" fillId="36" borderId="21" xfId="0" applyFont="1" applyFill="1" applyBorder="1" applyAlignment="1" applyProtection="1">
      <alignment/>
      <protection locked="0"/>
    </xf>
    <xf numFmtId="0" fontId="4" fillId="36" borderId="11" xfId="0" applyFont="1" applyFill="1" applyBorder="1" applyAlignment="1" applyProtection="1">
      <alignment/>
      <protection locked="0"/>
    </xf>
    <xf numFmtId="187" fontId="4" fillId="37" borderId="64" xfId="0" applyNumberFormat="1" applyFont="1" applyFill="1" applyBorder="1" applyAlignment="1" applyProtection="1">
      <alignment horizontal="center" vertical="center"/>
      <protection locked="0"/>
    </xf>
    <xf numFmtId="187" fontId="4" fillId="37" borderId="72" xfId="0" applyNumberFormat="1" applyFont="1" applyFill="1" applyBorder="1" applyAlignment="1" applyProtection="1">
      <alignment horizontal="center" vertical="center"/>
      <protection locked="0"/>
    </xf>
    <xf numFmtId="187" fontId="4" fillId="37" borderId="73" xfId="0" applyNumberFormat="1" applyFont="1" applyFill="1" applyBorder="1" applyAlignment="1" applyProtection="1">
      <alignment horizontal="center" vertical="center"/>
      <protection locked="0"/>
    </xf>
    <xf numFmtId="187" fontId="4" fillId="37" borderId="65" xfId="0" applyNumberFormat="1" applyFont="1" applyFill="1" applyBorder="1" applyAlignment="1" applyProtection="1">
      <alignment horizontal="center" vertical="center"/>
      <protection locked="0"/>
    </xf>
    <xf numFmtId="187" fontId="4" fillId="37" borderId="36" xfId="0" applyNumberFormat="1" applyFont="1" applyFill="1" applyBorder="1" applyAlignment="1" applyProtection="1">
      <alignment horizontal="center" vertical="center"/>
      <protection locked="0"/>
    </xf>
    <xf numFmtId="187" fontId="4" fillId="37" borderId="22" xfId="0" applyNumberFormat="1" applyFont="1" applyFill="1" applyBorder="1" applyAlignment="1" applyProtection="1">
      <alignment horizontal="center" vertical="center"/>
      <protection locked="0"/>
    </xf>
    <xf numFmtId="187" fontId="4" fillId="37" borderId="23" xfId="0" applyNumberFormat="1" applyFont="1" applyFill="1" applyBorder="1" applyAlignment="1" applyProtection="1">
      <alignment horizontal="center" vertical="center"/>
      <protection locked="0"/>
    </xf>
    <xf numFmtId="187" fontId="4" fillId="37" borderId="39" xfId="0" applyNumberFormat="1" applyFont="1" applyFill="1" applyBorder="1" applyAlignment="1" applyProtection="1">
      <alignment horizontal="center" vertical="center"/>
      <protection locked="0"/>
    </xf>
    <xf numFmtId="187" fontId="4" fillId="37" borderId="37" xfId="0" applyNumberFormat="1" applyFont="1" applyFill="1" applyBorder="1" applyAlignment="1" applyProtection="1">
      <alignment horizontal="center" vertical="center"/>
      <protection locked="0"/>
    </xf>
    <xf numFmtId="187" fontId="4" fillId="37" borderId="26" xfId="0" applyNumberFormat="1" applyFont="1" applyFill="1" applyBorder="1" applyAlignment="1" applyProtection="1">
      <alignment horizontal="center" vertical="center"/>
      <protection locked="0"/>
    </xf>
    <xf numFmtId="187" fontId="4" fillId="37" borderId="25" xfId="0" applyNumberFormat="1" applyFont="1" applyFill="1" applyBorder="1" applyAlignment="1" applyProtection="1">
      <alignment horizontal="center" vertical="center"/>
      <protection locked="0"/>
    </xf>
    <xf numFmtId="187" fontId="4" fillId="37" borderId="48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5" fillId="34" borderId="23" xfId="0" applyFont="1" applyFill="1" applyBorder="1" applyAlignment="1">
      <alignment/>
    </xf>
    <xf numFmtId="0" fontId="5" fillId="34" borderId="32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4" fillId="50" borderId="11" xfId="0" applyFont="1" applyFill="1" applyBorder="1" applyAlignment="1" applyProtection="1">
      <alignment/>
      <protection locked="0"/>
    </xf>
    <xf numFmtId="0" fontId="6" fillId="44" borderId="11" xfId="0" applyFont="1" applyFill="1" applyBorder="1" applyAlignment="1" applyProtection="1">
      <alignment horizontal="center"/>
      <protection locked="0"/>
    </xf>
    <xf numFmtId="0" fontId="6" fillId="51" borderId="23" xfId="0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 horizontal="center"/>
      <protection locked="0"/>
    </xf>
    <xf numFmtId="0" fontId="6" fillId="48" borderId="32" xfId="0" applyFont="1" applyFill="1" applyBorder="1" applyAlignment="1" applyProtection="1">
      <alignment horizontal="left" vertical="center"/>
      <protection locked="0"/>
    </xf>
    <xf numFmtId="0" fontId="4" fillId="48" borderId="32" xfId="0" applyFont="1" applyFill="1" applyBorder="1" applyAlignment="1" applyProtection="1">
      <alignment wrapText="1"/>
      <protection locked="0"/>
    </xf>
    <xf numFmtId="0" fontId="4" fillId="48" borderId="22" xfId="0" applyFont="1" applyFill="1" applyBorder="1" applyAlignment="1" applyProtection="1">
      <alignment wrapText="1"/>
      <protection locked="0"/>
    </xf>
    <xf numFmtId="0" fontId="11" fillId="34" borderId="23" xfId="0" applyFont="1" applyFill="1" applyBorder="1" applyAlignment="1">
      <alignment horizontal="center"/>
    </xf>
    <xf numFmtId="0" fontId="6" fillId="48" borderId="23" xfId="0" applyFont="1" applyFill="1" applyBorder="1" applyAlignment="1" applyProtection="1">
      <alignment horizontal="left" vertical="center"/>
      <protection locked="0"/>
    </xf>
    <xf numFmtId="0" fontId="6" fillId="48" borderId="32" xfId="0" applyFont="1" applyFill="1" applyBorder="1" applyAlignment="1" applyProtection="1">
      <alignment horizontal="center"/>
      <protection locked="0"/>
    </xf>
    <xf numFmtId="0" fontId="6" fillId="48" borderId="32" xfId="0" applyFont="1" applyFill="1" applyBorder="1" applyAlignment="1" applyProtection="1">
      <alignment horizontal="left"/>
      <protection locked="0"/>
    </xf>
    <xf numFmtId="0" fontId="6" fillId="52" borderId="31" xfId="0" applyFont="1" applyFill="1" applyBorder="1" applyAlignment="1" applyProtection="1">
      <alignment horizontal="center"/>
      <protection locked="0"/>
    </xf>
    <xf numFmtId="0" fontId="6" fillId="52" borderId="32" xfId="0" applyFont="1" applyFill="1" applyBorder="1" applyAlignment="1" applyProtection="1">
      <alignment horizontal="center"/>
      <protection locked="0"/>
    </xf>
    <xf numFmtId="0" fontId="15" fillId="0" borderId="78" xfId="0" applyFont="1" applyBorder="1" applyAlignment="1">
      <alignment/>
    </xf>
    <xf numFmtId="0" fontId="4" fillId="0" borderId="11" xfId="0" applyFont="1" applyBorder="1" applyAlignment="1">
      <alignment/>
    </xf>
    <xf numFmtId="0" fontId="18" fillId="43" borderId="0" xfId="0" applyFont="1" applyFill="1" applyAlignment="1">
      <alignment horizontal="left"/>
    </xf>
    <xf numFmtId="0" fontId="0" fillId="0" borderId="23" xfId="0" applyBorder="1" applyAlignment="1">
      <alignment/>
    </xf>
    <xf numFmtId="0" fontId="19" fillId="43" borderId="0" xfId="0" applyFont="1" applyFill="1" applyAlignment="1" applyProtection="1">
      <alignment shrinkToFit="1"/>
      <protection hidden="1"/>
    </xf>
    <xf numFmtId="0" fontId="0" fillId="35" borderId="21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51" borderId="21" xfId="0" applyFill="1" applyBorder="1" applyAlignment="1" applyProtection="1">
      <alignment horizontal="center"/>
      <protection locked="0"/>
    </xf>
    <xf numFmtId="0" fontId="0" fillId="51" borderId="11" xfId="0" applyFill="1" applyBorder="1" applyAlignment="1" applyProtection="1">
      <alignment horizontal="center"/>
      <protection locked="0"/>
    </xf>
    <xf numFmtId="0" fontId="0" fillId="51" borderId="11" xfId="0" applyFill="1" applyBorder="1" applyAlignment="1">
      <alignment horizontal="center"/>
    </xf>
    <xf numFmtId="0" fontId="16" fillId="38" borderId="21" xfId="0" applyFont="1" applyFill="1" applyBorder="1" applyAlignment="1">
      <alignment horizontal="center"/>
    </xf>
    <xf numFmtId="0" fontId="16" fillId="38" borderId="11" xfId="0" applyFont="1" applyFill="1" applyBorder="1" applyAlignment="1">
      <alignment horizontal="center"/>
    </xf>
    <xf numFmtId="0" fontId="16" fillId="40" borderId="21" xfId="0" applyFont="1" applyFill="1" applyBorder="1" applyAlignment="1">
      <alignment horizontal="center"/>
    </xf>
    <xf numFmtId="0" fontId="16" fillId="40" borderId="11" xfId="0" applyFont="1" applyFill="1" applyBorder="1" applyAlignment="1">
      <alignment horizontal="center"/>
    </xf>
    <xf numFmtId="0" fontId="16" fillId="52" borderId="21" xfId="0" applyFont="1" applyFill="1" applyBorder="1" applyAlignment="1">
      <alignment horizontal="center"/>
    </xf>
    <xf numFmtId="0" fontId="16" fillId="52" borderId="11" xfId="0" applyFont="1" applyFill="1" applyBorder="1" applyAlignment="1">
      <alignment horizontal="center"/>
    </xf>
    <xf numFmtId="0" fontId="16" fillId="34" borderId="21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21" fillId="53" borderId="21" xfId="0" applyFont="1" applyFill="1" applyBorder="1" applyAlignment="1">
      <alignment horizontal="center"/>
    </xf>
    <xf numFmtId="0" fontId="21" fillId="53" borderId="11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187" fontId="4" fillId="37" borderId="34" xfId="0" applyNumberFormat="1" applyFont="1" applyFill="1" applyBorder="1" applyAlignment="1" applyProtection="1">
      <alignment horizontal="center" vertical="center"/>
      <protection locked="0"/>
    </xf>
    <xf numFmtId="187" fontId="4" fillId="37" borderId="35" xfId="0" applyNumberFormat="1" applyFont="1" applyFill="1" applyBorder="1" applyAlignment="1" applyProtection="1">
      <alignment horizontal="center" vertical="center"/>
      <protection locked="0"/>
    </xf>
    <xf numFmtId="187" fontId="4" fillId="37" borderId="40" xfId="0" applyNumberFormat="1" applyFont="1" applyFill="1" applyBorder="1" applyAlignment="1" applyProtection="1">
      <alignment horizontal="center" vertical="center"/>
      <protection locked="0"/>
    </xf>
    <xf numFmtId="187" fontId="4" fillId="37" borderId="38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/>
      <protection hidden="1"/>
    </xf>
    <xf numFmtId="16" fontId="4" fillId="37" borderId="19" xfId="0" applyNumberFormat="1" applyFont="1" applyFill="1" applyBorder="1" applyAlignment="1" applyProtection="1">
      <alignment horizontal="center" vertical="center"/>
      <protection locked="0"/>
    </xf>
    <xf numFmtId="0" fontId="4" fillId="37" borderId="21" xfId="0" applyFont="1" applyFill="1" applyBorder="1" applyAlignment="1" applyProtection="1">
      <alignment horizontal="center" vertical="center"/>
      <protection locked="0"/>
    </xf>
    <xf numFmtId="0" fontId="4" fillId="36" borderId="21" xfId="0" applyFont="1" applyFill="1" applyBorder="1" applyAlignment="1" applyProtection="1">
      <alignment horizontal="center" vertical="center"/>
      <protection locked="0"/>
    </xf>
    <xf numFmtId="0" fontId="4" fillId="37" borderId="11" xfId="0" applyFont="1" applyFill="1" applyBorder="1" applyAlignment="1" applyProtection="1">
      <alignment horizontal="center" vertical="center"/>
      <protection locked="0"/>
    </xf>
    <xf numFmtId="0" fontId="4" fillId="36" borderId="11" xfId="0" applyFont="1" applyFill="1" applyBorder="1" applyAlignment="1" applyProtection="1">
      <alignment horizontal="center" vertical="center"/>
      <protection locked="0"/>
    </xf>
    <xf numFmtId="0" fontId="4" fillId="37" borderId="27" xfId="0" applyFont="1" applyFill="1" applyBorder="1" applyAlignment="1" applyProtection="1">
      <alignment horizontal="center" vertical="center"/>
      <protection locked="0"/>
    </xf>
    <xf numFmtId="0" fontId="4" fillId="36" borderId="27" xfId="0" applyFont="1" applyFill="1" applyBorder="1" applyAlignment="1" applyProtection="1">
      <alignment horizontal="center" vertical="center"/>
      <protection locked="0"/>
    </xf>
    <xf numFmtId="0" fontId="4" fillId="36" borderId="55" xfId="0" applyFont="1" applyFill="1" applyBorder="1" applyAlignment="1" applyProtection="1">
      <alignment horizontal="center" vertical="center"/>
      <protection locked="0"/>
    </xf>
    <xf numFmtId="0" fontId="4" fillId="36" borderId="36" xfId="0" applyFont="1" applyFill="1" applyBorder="1" applyAlignment="1" applyProtection="1">
      <alignment horizontal="center" vertical="center"/>
      <protection locked="0"/>
    </xf>
    <xf numFmtId="0" fontId="4" fillId="36" borderId="37" xfId="0" applyFont="1" applyFill="1" applyBorder="1" applyAlignment="1" applyProtection="1">
      <alignment horizontal="center" vertical="center"/>
      <protection locked="0"/>
    </xf>
    <xf numFmtId="0" fontId="4" fillId="38" borderId="38" xfId="0" applyFont="1" applyFill="1" applyBorder="1" applyAlignment="1" applyProtection="1">
      <alignment horizontal="center" vertical="center"/>
      <protection hidden="1"/>
    </xf>
    <xf numFmtId="0" fontId="4" fillId="36" borderId="31" xfId="0" applyFont="1" applyFill="1" applyBorder="1" applyAlignment="1" applyProtection="1">
      <alignment horizontal="center" vertical="center"/>
      <protection locked="0"/>
    </xf>
    <xf numFmtId="0" fontId="4" fillId="36" borderId="32" xfId="0" applyFont="1" applyFill="1" applyBorder="1" applyAlignment="1" applyProtection="1">
      <alignment horizontal="center" vertical="center"/>
      <protection locked="0"/>
    </xf>
    <xf numFmtId="0" fontId="4" fillId="36" borderId="33" xfId="0" applyFont="1" applyFill="1" applyBorder="1" applyAlignment="1" applyProtection="1">
      <alignment horizontal="center" vertical="center"/>
      <protection locked="0"/>
    </xf>
    <xf numFmtId="187" fontId="4" fillId="38" borderId="34" xfId="0" applyNumberFormat="1" applyFont="1" applyFill="1" applyBorder="1" applyAlignment="1" applyProtection="1">
      <alignment horizontal="center" vertical="center"/>
      <protection hidden="1"/>
    </xf>
    <xf numFmtId="187" fontId="4" fillId="38" borderId="38" xfId="0" applyNumberFormat="1" applyFont="1" applyFill="1" applyBorder="1" applyAlignment="1" applyProtection="1">
      <alignment horizontal="center" vertical="center"/>
      <protection hidden="1"/>
    </xf>
    <xf numFmtId="187" fontId="4" fillId="38" borderId="36" xfId="0" applyNumberFormat="1" applyFont="1" applyFill="1" applyBorder="1" applyAlignment="1" applyProtection="1">
      <alignment horizontal="center" vertical="center"/>
      <protection hidden="1"/>
    </xf>
    <xf numFmtId="187" fontId="4" fillId="38" borderId="39" xfId="0" applyNumberFormat="1" applyFont="1" applyFill="1" applyBorder="1" applyAlignment="1" applyProtection="1">
      <alignment horizontal="center" vertical="center"/>
      <protection hidden="1"/>
    </xf>
    <xf numFmtId="0" fontId="6" fillId="36" borderId="11" xfId="0" applyFont="1" applyFill="1" applyBorder="1" applyAlignment="1" applyProtection="1">
      <alignment horizontal="left"/>
      <protection locked="0"/>
    </xf>
    <xf numFmtId="0" fontId="6" fillId="48" borderId="11" xfId="0" applyFont="1" applyFill="1" applyBorder="1" applyAlignment="1" applyProtection="1">
      <alignment horizontal="left"/>
      <protection locked="0"/>
    </xf>
    <xf numFmtId="0" fontId="6" fillId="34" borderId="11" xfId="0" applyFont="1" applyFill="1" applyBorder="1" applyAlignment="1" applyProtection="1">
      <alignment horizontal="left"/>
      <protection locked="0"/>
    </xf>
    <xf numFmtId="0" fontId="6" fillId="54" borderId="11" xfId="0" applyFont="1" applyFill="1" applyBorder="1" applyAlignment="1" applyProtection="1">
      <alignment horizontal="left"/>
      <protection locked="0"/>
    </xf>
    <xf numFmtId="0" fontId="4" fillId="48" borderId="23" xfId="0" applyFont="1" applyFill="1" applyBorder="1" applyAlignment="1" applyProtection="1">
      <alignment/>
      <protection locked="0"/>
    </xf>
    <xf numFmtId="0" fontId="4" fillId="48" borderId="32" xfId="0" applyFont="1" applyFill="1" applyBorder="1" applyAlignment="1" applyProtection="1">
      <alignment horizontal="left" vertical="center"/>
      <protection locked="0"/>
    </xf>
    <xf numFmtId="187" fontId="4" fillId="35" borderId="20" xfId="0" applyNumberFormat="1" applyFont="1" applyFill="1" applyBorder="1" applyAlignment="1" applyProtection="1">
      <alignment horizontal="center" vertical="center"/>
      <protection hidden="1"/>
    </xf>
    <xf numFmtId="187" fontId="4" fillId="40" borderId="68" xfId="0" applyNumberFormat="1" applyFont="1" applyFill="1" applyBorder="1" applyAlignment="1" applyProtection="1">
      <alignment horizontal="center" vertical="center"/>
      <protection hidden="1"/>
    </xf>
    <xf numFmtId="187" fontId="4" fillId="40" borderId="69" xfId="0" applyNumberFormat="1" applyFont="1" applyFill="1" applyBorder="1" applyAlignment="1" applyProtection="1">
      <alignment horizontal="center" vertical="center"/>
      <protection hidden="1"/>
    </xf>
    <xf numFmtId="187" fontId="4" fillId="36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left" wrapText="1"/>
      <protection locked="0"/>
    </xf>
    <xf numFmtId="0" fontId="10" fillId="38" borderId="79" xfId="0" applyFont="1" applyFill="1" applyBorder="1" applyAlignment="1">
      <alignment horizontal="center" vertical="center"/>
    </xf>
    <xf numFmtId="0" fontId="10" fillId="38" borderId="80" xfId="0" applyFont="1" applyFill="1" applyBorder="1" applyAlignment="1">
      <alignment horizontal="center" vertical="center"/>
    </xf>
    <xf numFmtId="0" fontId="10" fillId="37" borderId="80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18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/>
    </xf>
    <xf numFmtId="0" fontId="10" fillId="38" borderId="81" xfId="0" applyFont="1" applyFill="1" applyBorder="1" applyAlignment="1">
      <alignment horizontal="center" vertical="center"/>
    </xf>
    <xf numFmtId="0" fontId="10" fillId="39" borderId="79" xfId="0" applyFont="1" applyFill="1" applyBorder="1" applyAlignment="1">
      <alignment horizontal="center" vertical="center"/>
    </xf>
    <xf numFmtId="0" fontId="10" fillId="39" borderId="80" xfId="0" applyFont="1" applyFill="1" applyBorder="1" applyAlignment="1">
      <alignment horizontal="center" vertical="center"/>
    </xf>
    <xf numFmtId="0" fontId="10" fillId="39" borderId="18" xfId="0" applyFont="1" applyFill="1" applyBorder="1" applyAlignment="1">
      <alignment horizontal="center" vertical="center" wrapText="1"/>
    </xf>
    <xf numFmtId="0" fontId="10" fillId="39" borderId="1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/>
    </xf>
    <xf numFmtId="0" fontId="10" fillId="37" borderId="82" xfId="0" applyFont="1" applyFill="1" applyBorder="1" applyAlignment="1">
      <alignment horizontal="center" vertical="center" wrapText="1"/>
    </xf>
    <xf numFmtId="0" fontId="10" fillId="37" borderId="76" xfId="0" applyFont="1" applyFill="1" applyBorder="1" applyAlignment="1">
      <alignment horizontal="center" vertical="center" wrapText="1"/>
    </xf>
    <xf numFmtId="0" fontId="10" fillId="37" borderId="66" xfId="0" applyFont="1" applyFill="1" applyBorder="1" applyAlignment="1">
      <alignment horizontal="center" vertical="center" wrapText="1"/>
    </xf>
    <xf numFmtId="0" fontId="10" fillId="37" borderId="81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10" fillId="38" borderId="83" xfId="0" applyFont="1" applyFill="1" applyBorder="1" applyAlignment="1">
      <alignment horizontal="center" vertical="center"/>
    </xf>
    <xf numFmtId="0" fontId="10" fillId="37" borderId="83" xfId="0" applyFont="1" applyFill="1" applyBorder="1" applyAlignment="1">
      <alignment horizontal="center" vertical="center" wrapText="1"/>
    </xf>
    <xf numFmtId="0" fontId="10" fillId="37" borderId="54" xfId="0" applyFont="1" applyFill="1" applyBorder="1" applyAlignment="1">
      <alignment horizontal="center" vertical="center" wrapText="1"/>
    </xf>
    <xf numFmtId="0" fontId="10" fillId="37" borderId="51" xfId="0" applyFont="1" applyFill="1" applyBorder="1" applyAlignment="1">
      <alignment horizontal="center" vertical="center" wrapText="1"/>
    </xf>
    <xf numFmtId="0" fontId="10" fillId="37" borderId="79" xfId="0" applyFont="1" applyFill="1" applyBorder="1" applyAlignment="1">
      <alignment horizontal="center" vertical="center" wrapText="1"/>
    </xf>
    <xf numFmtId="0" fontId="10" fillId="38" borderId="84" xfId="0" applyFont="1" applyFill="1" applyBorder="1" applyAlignment="1">
      <alignment horizontal="center" vertical="center"/>
    </xf>
    <xf numFmtId="0" fontId="10" fillId="38" borderId="85" xfId="0" applyFont="1" applyFill="1" applyBorder="1" applyAlignment="1">
      <alignment horizontal="center" vertical="center"/>
    </xf>
    <xf numFmtId="0" fontId="10" fillId="37" borderId="84" xfId="0" applyFont="1" applyFill="1" applyBorder="1" applyAlignment="1">
      <alignment horizontal="center" vertical="center" wrapText="1"/>
    </xf>
    <xf numFmtId="0" fontId="14" fillId="52" borderId="70" xfId="0" applyFont="1" applyFill="1" applyBorder="1" applyAlignment="1">
      <alignment horizontal="center" textRotation="90"/>
    </xf>
    <xf numFmtId="0" fontId="14" fillId="52" borderId="86" xfId="0" applyFont="1" applyFill="1" applyBorder="1" applyAlignment="1">
      <alignment horizontal="center" textRotation="90"/>
    </xf>
    <xf numFmtId="0" fontId="14" fillId="34" borderId="70" xfId="0" applyFont="1" applyFill="1" applyBorder="1" applyAlignment="1">
      <alignment horizontal="center" vertical="center" textRotation="90" wrapText="1"/>
    </xf>
    <xf numFmtId="0" fontId="14" fillId="34" borderId="86" xfId="0" applyFont="1" applyFill="1" applyBorder="1" applyAlignment="1">
      <alignment horizontal="center" vertical="center" textRotation="90"/>
    </xf>
    <xf numFmtId="0" fontId="14" fillId="53" borderId="87" xfId="0" applyFont="1" applyFill="1" applyBorder="1" applyAlignment="1">
      <alignment horizontal="center" textRotation="90"/>
    </xf>
    <xf numFmtId="0" fontId="14" fillId="53" borderId="77" xfId="0" applyFont="1" applyFill="1" applyBorder="1" applyAlignment="1">
      <alignment horizontal="center" textRotation="90"/>
    </xf>
    <xf numFmtId="0" fontId="14" fillId="51" borderId="70" xfId="0" applyFont="1" applyFill="1" applyBorder="1" applyAlignment="1">
      <alignment horizontal="center" textRotation="90"/>
    </xf>
    <xf numFmtId="0" fontId="14" fillId="51" borderId="86" xfId="0" applyFont="1" applyFill="1" applyBorder="1" applyAlignment="1">
      <alignment horizontal="center" textRotation="90"/>
    </xf>
    <xf numFmtId="0" fontId="14" fillId="35" borderId="70" xfId="0" applyFont="1" applyFill="1" applyBorder="1" applyAlignment="1">
      <alignment horizontal="center" textRotation="90"/>
    </xf>
    <xf numFmtId="0" fontId="14" fillId="35" borderId="86" xfId="0" applyFont="1" applyFill="1" applyBorder="1" applyAlignment="1">
      <alignment horizontal="center" textRotation="90"/>
    </xf>
    <xf numFmtId="0" fontId="14" fillId="38" borderId="70" xfId="0" applyFont="1" applyFill="1" applyBorder="1" applyAlignment="1">
      <alignment horizontal="center" textRotation="90"/>
    </xf>
    <xf numFmtId="0" fontId="14" fillId="38" borderId="86" xfId="0" applyFont="1" applyFill="1" applyBorder="1" applyAlignment="1">
      <alignment horizontal="center" textRotation="90"/>
    </xf>
    <xf numFmtId="0" fontId="14" fillId="40" borderId="70" xfId="0" applyFont="1" applyFill="1" applyBorder="1" applyAlignment="1">
      <alignment horizontal="center" textRotation="90"/>
    </xf>
    <xf numFmtId="0" fontId="14" fillId="40" borderId="86" xfId="0" applyFont="1" applyFill="1" applyBorder="1" applyAlignment="1">
      <alignment horizontal="center" textRotation="90"/>
    </xf>
    <xf numFmtId="0" fontId="12" fillId="36" borderId="88" xfId="0" applyFont="1" applyFill="1" applyBorder="1" applyAlignment="1">
      <alignment horizontal="center" vertical="center" wrapText="1"/>
    </xf>
    <xf numFmtId="0" fontId="12" fillId="36" borderId="82" xfId="0" applyFont="1" applyFill="1" applyBorder="1" applyAlignment="1">
      <alignment horizontal="center" vertical="center" wrapText="1"/>
    </xf>
    <xf numFmtId="0" fontId="12" fillId="36" borderId="89" xfId="0" applyFont="1" applyFill="1" applyBorder="1" applyAlignment="1">
      <alignment horizontal="center" vertical="center" wrapText="1"/>
    </xf>
    <xf numFmtId="0" fontId="12" fillId="36" borderId="90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12" fillId="36" borderId="91" xfId="0" applyFont="1" applyFill="1" applyBorder="1" applyAlignment="1">
      <alignment horizontal="center" vertical="center" wrapText="1"/>
    </xf>
    <xf numFmtId="0" fontId="12" fillId="36" borderId="92" xfId="0" applyFont="1" applyFill="1" applyBorder="1" applyAlignment="1">
      <alignment horizontal="center" vertical="center" wrapText="1"/>
    </xf>
    <xf numFmtId="0" fontId="12" fillId="36" borderId="93" xfId="0" applyFont="1" applyFill="1" applyBorder="1" applyAlignment="1">
      <alignment horizontal="center" vertical="center" wrapText="1"/>
    </xf>
    <xf numFmtId="0" fontId="12" fillId="36" borderId="94" xfId="0" applyFont="1" applyFill="1" applyBorder="1" applyAlignment="1">
      <alignment horizontal="center" vertical="center" wrapText="1"/>
    </xf>
    <xf numFmtId="0" fontId="13" fillId="36" borderId="95" xfId="0" applyFont="1" applyFill="1" applyBorder="1" applyAlignment="1">
      <alignment horizontal="center" vertical="center"/>
    </xf>
    <xf numFmtId="0" fontId="13" fillId="36" borderId="57" xfId="0" applyFont="1" applyFill="1" applyBorder="1" applyAlignment="1">
      <alignment horizontal="center" vertical="center"/>
    </xf>
    <xf numFmtId="0" fontId="14" fillId="51" borderId="70" xfId="0" applyFont="1" applyFill="1" applyBorder="1" applyAlignment="1">
      <alignment horizontal="center" textRotation="90" wrapText="1"/>
    </xf>
    <xf numFmtId="0" fontId="14" fillId="51" borderId="86" xfId="0" applyFont="1" applyFill="1" applyBorder="1" applyAlignment="1">
      <alignment horizontal="center" textRotation="90" wrapText="1"/>
    </xf>
    <xf numFmtId="0" fontId="14" fillId="35" borderId="70" xfId="0" applyFont="1" applyFill="1" applyBorder="1" applyAlignment="1">
      <alignment horizontal="center" textRotation="90" wrapText="1"/>
    </xf>
    <xf numFmtId="0" fontId="14" fillId="35" borderId="86" xfId="0" applyFont="1" applyFill="1" applyBorder="1" applyAlignment="1">
      <alignment horizontal="center" textRotation="90" wrapText="1"/>
    </xf>
    <xf numFmtId="0" fontId="20" fillId="44" borderId="88" xfId="0" applyFont="1" applyFill="1" applyBorder="1" applyAlignment="1">
      <alignment horizontal="center" vertical="center" wrapText="1"/>
    </xf>
    <xf numFmtId="0" fontId="20" fillId="44" borderId="82" xfId="0" applyFont="1" applyFill="1" applyBorder="1" applyAlignment="1">
      <alignment horizontal="center" vertical="center" wrapText="1"/>
    </xf>
    <xf numFmtId="0" fontId="20" fillId="44" borderId="89" xfId="0" applyFont="1" applyFill="1" applyBorder="1" applyAlignment="1">
      <alignment horizontal="center" vertical="center" wrapText="1"/>
    </xf>
    <xf numFmtId="0" fontId="20" fillId="44" borderId="90" xfId="0" applyFont="1" applyFill="1" applyBorder="1" applyAlignment="1">
      <alignment horizontal="center" vertical="center" wrapText="1"/>
    </xf>
    <xf numFmtId="0" fontId="20" fillId="44" borderId="0" xfId="0" applyFont="1" applyFill="1" applyBorder="1" applyAlignment="1">
      <alignment horizontal="center" vertical="center" wrapText="1"/>
    </xf>
    <xf numFmtId="0" fontId="20" fillId="44" borderId="91" xfId="0" applyFont="1" applyFill="1" applyBorder="1" applyAlignment="1">
      <alignment horizontal="center" vertical="center" wrapText="1"/>
    </xf>
    <xf numFmtId="0" fontId="20" fillId="44" borderId="96" xfId="0" applyFont="1" applyFill="1" applyBorder="1" applyAlignment="1">
      <alignment horizontal="center" vertical="center" wrapText="1"/>
    </xf>
    <xf numFmtId="0" fontId="20" fillId="44" borderId="97" xfId="0" applyFont="1" applyFill="1" applyBorder="1" applyAlignment="1">
      <alignment horizontal="center" vertical="center" wrapText="1"/>
    </xf>
    <xf numFmtId="0" fontId="20" fillId="44" borderId="98" xfId="0" applyFont="1" applyFill="1" applyBorder="1" applyAlignment="1">
      <alignment horizontal="center" vertical="center" wrapText="1"/>
    </xf>
    <xf numFmtId="0" fontId="13" fillId="44" borderId="99" xfId="0" applyFont="1" applyFill="1" applyBorder="1" applyAlignment="1">
      <alignment horizontal="center" vertical="center"/>
    </xf>
    <xf numFmtId="0" fontId="13" fillId="44" borderId="100" xfId="0" applyFont="1" applyFill="1" applyBorder="1" applyAlignment="1">
      <alignment horizontal="center" vertical="center"/>
    </xf>
    <xf numFmtId="0" fontId="14" fillId="45" borderId="101" xfId="0" applyFont="1" applyFill="1" applyBorder="1" applyAlignment="1">
      <alignment horizontal="center" textRotation="90" wrapText="1"/>
    </xf>
    <xf numFmtId="0" fontId="14" fillId="45" borderId="58" xfId="0" applyFont="1" applyFill="1" applyBorder="1" applyAlignment="1">
      <alignment horizontal="center" textRotation="90" wrapText="1"/>
    </xf>
    <xf numFmtId="0" fontId="14" fillId="35" borderId="101" xfId="0" applyFont="1" applyFill="1" applyBorder="1" applyAlignment="1">
      <alignment horizontal="center" textRotation="90" wrapText="1"/>
    </xf>
    <xf numFmtId="0" fontId="14" fillId="35" borderId="58" xfId="0" applyFont="1" applyFill="1" applyBorder="1" applyAlignment="1">
      <alignment horizontal="center" textRotation="90" wrapText="1"/>
    </xf>
    <xf numFmtId="0" fontId="14" fillId="48" borderId="101" xfId="0" applyFont="1" applyFill="1" applyBorder="1" applyAlignment="1">
      <alignment horizontal="center" textRotation="90"/>
    </xf>
    <xf numFmtId="0" fontId="14" fillId="48" borderId="58" xfId="0" applyFont="1" applyFill="1" applyBorder="1" applyAlignment="1">
      <alignment horizontal="center" textRotation="90"/>
    </xf>
    <xf numFmtId="0" fontId="14" fillId="49" borderId="101" xfId="0" applyFont="1" applyFill="1" applyBorder="1" applyAlignment="1">
      <alignment horizontal="center" vertical="center" textRotation="90" wrapText="1"/>
    </xf>
    <xf numFmtId="0" fontId="14" fillId="49" borderId="58" xfId="0" applyFont="1" applyFill="1" applyBorder="1" applyAlignment="1">
      <alignment horizontal="center" vertical="center" textRotation="90"/>
    </xf>
    <xf numFmtId="0" fontId="14" fillId="38" borderId="102" xfId="0" applyFont="1" applyFill="1" applyBorder="1" applyAlignment="1">
      <alignment horizontal="center" textRotation="90"/>
    </xf>
    <xf numFmtId="0" fontId="14" fillId="38" borderId="103" xfId="0" applyFont="1" applyFill="1" applyBorder="1" applyAlignment="1">
      <alignment horizontal="center" textRotation="90"/>
    </xf>
    <xf numFmtId="0" fontId="14" fillId="45" borderId="101" xfId="0" applyFont="1" applyFill="1" applyBorder="1" applyAlignment="1">
      <alignment horizontal="center" textRotation="90"/>
    </xf>
    <xf numFmtId="0" fontId="14" fillId="45" borderId="58" xfId="0" applyFont="1" applyFill="1" applyBorder="1" applyAlignment="1">
      <alignment horizontal="center" textRotation="90"/>
    </xf>
    <xf numFmtId="0" fontId="14" fillId="35" borderId="101" xfId="0" applyFont="1" applyFill="1" applyBorder="1" applyAlignment="1">
      <alignment horizontal="center" textRotation="90"/>
    </xf>
    <xf numFmtId="0" fontId="14" fillId="35" borderId="58" xfId="0" applyFont="1" applyFill="1" applyBorder="1" applyAlignment="1">
      <alignment horizontal="center" textRotation="90"/>
    </xf>
    <xf numFmtId="0" fontId="14" fillId="46" borderId="101" xfId="0" applyFont="1" applyFill="1" applyBorder="1" applyAlignment="1">
      <alignment horizontal="center" textRotation="90"/>
    </xf>
    <xf numFmtId="0" fontId="14" fillId="46" borderId="58" xfId="0" applyFont="1" applyFill="1" applyBorder="1" applyAlignment="1">
      <alignment horizontal="center" textRotation="90"/>
    </xf>
    <xf numFmtId="0" fontId="14" fillId="47" borderId="101" xfId="0" applyFont="1" applyFill="1" applyBorder="1" applyAlignment="1">
      <alignment horizontal="center" textRotation="90"/>
    </xf>
    <xf numFmtId="0" fontId="14" fillId="47" borderId="58" xfId="0" applyFont="1" applyFill="1" applyBorder="1" applyAlignment="1">
      <alignment horizontal="center" textRotation="90"/>
    </xf>
    <xf numFmtId="0" fontId="4" fillId="55" borderId="23" xfId="0" applyFont="1" applyFill="1" applyBorder="1" applyAlignment="1" applyProtection="1">
      <alignment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DK34"/>
  <sheetViews>
    <sheetView tabSelected="1" zoomScalePageLayoutView="0" workbookViewId="0" topLeftCell="BB13">
      <selection activeCell="BG20" sqref="BG20"/>
    </sheetView>
  </sheetViews>
  <sheetFormatPr defaultColWidth="9.140625" defaultRowHeight="12.75"/>
  <cols>
    <col min="1" max="1" width="5.7109375" style="3" customWidth="1"/>
    <col min="2" max="2" width="20.7109375" style="3" customWidth="1"/>
    <col min="3" max="3" width="2.7109375" style="3" customWidth="1"/>
    <col min="4" max="4" width="20.7109375" style="3" customWidth="1"/>
    <col min="5" max="7" width="9.00390625" style="3" customWidth="1"/>
    <col min="8" max="15" width="4.7109375" style="3" customWidth="1"/>
    <col min="16" max="18" width="9.00390625" style="3" customWidth="1"/>
    <col min="19" max="19" width="20.7109375" style="3" customWidth="1"/>
    <col min="20" max="20" width="2.7109375" style="3" customWidth="1"/>
    <col min="21" max="21" width="20.7109375" style="3" customWidth="1"/>
    <col min="22" max="24" width="9.00390625" style="3" customWidth="1"/>
    <col min="25" max="32" width="4.7109375" style="3" customWidth="1"/>
    <col min="33" max="33" width="9.00390625" style="3" customWidth="1"/>
    <col min="34" max="35" width="8.7109375" style="3" customWidth="1"/>
    <col min="36" max="36" width="20.7109375" style="3" customWidth="1"/>
    <col min="37" max="37" width="2.7109375" style="3" customWidth="1"/>
    <col min="38" max="38" width="20.7109375" style="3" customWidth="1"/>
    <col min="39" max="41" width="9.00390625" style="3" customWidth="1"/>
    <col min="42" max="49" width="4.7109375" style="3" customWidth="1"/>
    <col min="50" max="50" width="9.00390625" style="3" customWidth="1"/>
    <col min="51" max="52" width="8.7109375" style="3" customWidth="1"/>
    <col min="53" max="53" width="20.7109375" style="3" customWidth="1"/>
    <col min="54" max="54" width="2.7109375" style="3" customWidth="1"/>
    <col min="55" max="55" width="22.00390625" style="3" customWidth="1"/>
    <col min="56" max="58" width="9.00390625" style="3" customWidth="1"/>
    <col min="59" max="66" width="4.7109375" style="3" customWidth="1"/>
    <col min="67" max="67" width="9.00390625" style="3" customWidth="1"/>
    <col min="68" max="69" width="8.7109375" style="3" customWidth="1"/>
    <col min="70" max="70" width="20.7109375" style="3" customWidth="1"/>
    <col min="71" max="71" width="2.7109375" style="3" customWidth="1"/>
    <col min="72" max="72" width="20.7109375" style="3" customWidth="1"/>
    <col min="73" max="76" width="9.00390625" style="3" customWidth="1"/>
    <col min="77" max="80" width="8.7109375" style="3" customWidth="1"/>
    <col min="81" max="81" width="20.7109375" style="3" customWidth="1"/>
    <col min="82" max="82" width="2.7109375" style="3" customWidth="1"/>
    <col min="83" max="83" width="20.7109375" style="3" customWidth="1"/>
    <col min="84" max="87" width="9.00390625" style="3" customWidth="1"/>
    <col min="88" max="91" width="8.7109375" style="3" customWidth="1"/>
    <col min="92" max="92" width="20.7109375" style="3" customWidth="1"/>
    <col min="93" max="93" width="2.7109375" style="3" customWidth="1"/>
    <col min="94" max="94" width="20.7109375" style="3" customWidth="1"/>
    <col min="95" max="98" width="9.00390625" style="3" customWidth="1"/>
    <col min="99" max="102" width="8.7109375" style="3" customWidth="1"/>
    <col min="103" max="103" width="20.7109375" style="3" customWidth="1"/>
    <col min="104" max="104" width="2.7109375" style="3" customWidth="1"/>
    <col min="105" max="105" width="20.7109375" style="3" customWidth="1"/>
    <col min="106" max="109" width="9.00390625" style="3" customWidth="1"/>
    <col min="110" max="113" width="8.7109375" style="3" customWidth="1"/>
    <col min="114" max="114" width="20.7109375" style="3" customWidth="1"/>
    <col min="115" max="115" width="2.7109375" style="3" customWidth="1"/>
    <col min="116" max="16384" width="9.140625" style="3" customWidth="1"/>
  </cols>
  <sheetData>
    <row r="1" spans="1:115" ht="30" customHeight="1" thickBot="1">
      <c r="A1" s="333" t="s">
        <v>17</v>
      </c>
      <c r="B1" s="333"/>
      <c r="C1" s="2"/>
      <c r="D1" s="334" t="s">
        <v>89</v>
      </c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1"/>
      <c r="U1" s="334" t="s">
        <v>91</v>
      </c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34"/>
      <c r="AK1" s="1"/>
      <c r="AL1" s="334" t="s">
        <v>93</v>
      </c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34"/>
      <c r="BB1" s="1"/>
      <c r="BC1" s="334" t="s">
        <v>16</v>
      </c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34"/>
      <c r="BS1" s="1"/>
      <c r="BT1" s="328" t="s">
        <v>15</v>
      </c>
      <c r="BU1" s="328"/>
      <c r="BV1" s="328"/>
      <c r="BW1" s="328"/>
      <c r="BX1" s="328"/>
      <c r="BY1" s="328"/>
      <c r="BZ1" s="328"/>
      <c r="CA1" s="328"/>
      <c r="CB1" s="328"/>
      <c r="CC1" s="328"/>
      <c r="CD1" s="1"/>
      <c r="CE1" s="328" t="s">
        <v>14</v>
      </c>
      <c r="CF1" s="328"/>
      <c r="CG1" s="328"/>
      <c r="CH1" s="328"/>
      <c r="CI1" s="328"/>
      <c r="CJ1" s="328"/>
      <c r="CK1" s="328"/>
      <c r="CL1" s="328"/>
      <c r="CM1" s="328"/>
      <c r="CN1" s="328"/>
      <c r="CO1" s="1"/>
      <c r="CP1" s="328" t="s">
        <v>13</v>
      </c>
      <c r="CQ1" s="328"/>
      <c r="CR1" s="328"/>
      <c r="CS1" s="328"/>
      <c r="CT1" s="328"/>
      <c r="CU1" s="328"/>
      <c r="CV1" s="328"/>
      <c r="CW1" s="328"/>
      <c r="CX1" s="328"/>
      <c r="CY1" s="328"/>
      <c r="CZ1" s="1"/>
      <c r="DA1" s="328" t="s">
        <v>12</v>
      </c>
      <c r="DB1" s="328"/>
      <c r="DC1" s="328"/>
      <c r="DD1" s="328"/>
      <c r="DE1" s="328"/>
      <c r="DF1" s="328"/>
      <c r="DG1" s="328"/>
      <c r="DH1" s="328"/>
      <c r="DI1" s="328"/>
      <c r="DJ1" s="328"/>
      <c r="DK1" s="1"/>
    </row>
    <row r="2" spans="1:115" ht="29.25" customHeight="1" thickBot="1">
      <c r="A2" s="8" t="s">
        <v>3</v>
      </c>
      <c r="B2" s="9" t="s">
        <v>0</v>
      </c>
      <c r="C2" s="4"/>
      <c r="D2" s="28" t="s">
        <v>1</v>
      </c>
      <c r="E2" s="29" t="s">
        <v>40</v>
      </c>
      <c r="F2" s="34" t="s">
        <v>41</v>
      </c>
      <c r="G2" s="108" t="s">
        <v>71</v>
      </c>
      <c r="H2" s="318" t="s">
        <v>42</v>
      </c>
      <c r="I2" s="323"/>
      <c r="J2" s="324" t="s">
        <v>43</v>
      </c>
      <c r="K2" s="325"/>
      <c r="L2" s="324" t="s">
        <v>44</v>
      </c>
      <c r="M2" s="325"/>
      <c r="N2" s="326" t="s">
        <v>45</v>
      </c>
      <c r="O2" s="327"/>
      <c r="P2" s="108" t="s">
        <v>71</v>
      </c>
      <c r="Q2" s="31" t="s">
        <v>41</v>
      </c>
      <c r="R2" s="31" t="s">
        <v>46</v>
      </c>
      <c r="S2" s="33" t="s">
        <v>2</v>
      </c>
      <c r="T2" s="16"/>
      <c r="U2" s="139" t="s">
        <v>1</v>
      </c>
      <c r="V2" s="196" t="s">
        <v>40</v>
      </c>
      <c r="W2" s="197" t="s">
        <v>41</v>
      </c>
      <c r="X2" s="198" t="s">
        <v>71</v>
      </c>
      <c r="Y2" s="317" t="s">
        <v>42</v>
      </c>
      <c r="Z2" s="318"/>
      <c r="AA2" s="329" t="s">
        <v>43</v>
      </c>
      <c r="AB2" s="330"/>
      <c r="AC2" s="331" t="s">
        <v>44</v>
      </c>
      <c r="AD2" s="330"/>
      <c r="AE2" s="331" t="s">
        <v>45</v>
      </c>
      <c r="AF2" s="330"/>
      <c r="AG2" s="108" t="s">
        <v>71</v>
      </c>
      <c r="AH2" s="183" t="s">
        <v>41</v>
      </c>
      <c r="AI2" s="166" t="s">
        <v>46</v>
      </c>
      <c r="AJ2" s="142" t="s">
        <v>2</v>
      </c>
      <c r="AK2" s="16"/>
      <c r="AL2" s="139" t="s">
        <v>1</v>
      </c>
      <c r="AM2" s="29" t="s">
        <v>40</v>
      </c>
      <c r="AN2" s="34" t="s">
        <v>41</v>
      </c>
      <c r="AO2" s="205" t="s">
        <v>71</v>
      </c>
      <c r="AP2" s="317" t="s">
        <v>42</v>
      </c>
      <c r="AQ2" s="318"/>
      <c r="AR2" s="319" t="s">
        <v>43</v>
      </c>
      <c r="AS2" s="320"/>
      <c r="AT2" s="321" t="s">
        <v>44</v>
      </c>
      <c r="AU2" s="320"/>
      <c r="AV2" s="321" t="s">
        <v>45</v>
      </c>
      <c r="AW2" s="320"/>
      <c r="AX2" s="205" t="s">
        <v>71</v>
      </c>
      <c r="AY2" s="31" t="s">
        <v>41</v>
      </c>
      <c r="AZ2" s="32" t="s">
        <v>46</v>
      </c>
      <c r="BA2" s="142" t="s">
        <v>2</v>
      </c>
      <c r="BB2" s="16"/>
      <c r="BC2" s="139" t="s">
        <v>1</v>
      </c>
      <c r="BD2" s="29" t="s">
        <v>40</v>
      </c>
      <c r="BE2" s="34" t="s">
        <v>41</v>
      </c>
      <c r="BF2" s="205" t="s">
        <v>71</v>
      </c>
      <c r="BG2" s="317" t="s">
        <v>42</v>
      </c>
      <c r="BH2" s="318"/>
      <c r="BI2" s="319" t="s">
        <v>43</v>
      </c>
      <c r="BJ2" s="320"/>
      <c r="BK2" s="321" t="s">
        <v>44</v>
      </c>
      <c r="BL2" s="320"/>
      <c r="BM2" s="321" t="s">
        <v>45</v>
      </c>
      <c r="BN2" s="332"/>
      <c r="BO2" s="205" t="s">
        <v>71</v>
      </c>
      <c r="BP2" s="31" t="s">
        <v>41</v>
      </c>
      <c r="BQ2" s="32" t="s">
        <v>46</v>
      </c>
      <c r="BR2" s="142" t="s">
        <v>2</v>
      </c>
      <c r="BS2" s="16"/>
      <c r="BT2" s="14" t="s">
        <v>1</v>
      </c>
      <c r="BU2" s="29" t="s">
        <v>40</v>
      </c>
      <c r="BV2" s="34" t="s">
        <v>41</v>
      </c>
      <c r="BW2" s="36" t="s">
        <v>42</v>
      </c>
      <c r="BX2" s="35" t="s">
        <v>43</v>
      </c>
      <c r="BY2" s="30" t="s">
        <v>44</v>
      </c>
      <c r="BZ2" s="30" t="s">
        <v>45</v>
      </c>
      <c r="CA2" s="31" t="s">
        <v>46</v>
      </c>
      <c r="CB2" s="32" t="s">
        <v>47</v>
      </c>
      <c r="CC2" s="15" t="s">
        <v>2</v>
      </c>
      <c r="CD2" s="16"/>
      <c r="CE2" s="14" t="s">
        <v>1</v>
      </c>
      <c r="CF2" s="29" t="s">
        <v>40</v>
      </c>
      <c r="CG2" s="34" t="s">
        <v>41</v>
      </c>
      <c r="CH2" s="36" t="s">
        <v>42</v>
      </c>
      <c r="CI2" s="35" t="s">
        <v>43</v>
      </c>
      <c r="CJ2" s="30" t="s">
        <v>44</v>
      </c>
      <c r="CK2" s="30" t="s">
        <v>45</v>
      </c>
      <c r="CL2" s="31" t="s">
        <v>46</v>
      </c>
      <c r="CM2" s="32" t="s">
        <v>47</v>
      </c>
      <c r="CN2" s="15" t="s">
        <v>2</v>
      </c>
      <c r="CO2" s="16"/>
      <c r="CP2" s="14" t="s">
        <v>1</v>
      </c>
      <c r="CQ2" s="29" t="s">
        <v>40</v>
      </c>
      <c r="CR2" s="34" t="s">
        <v>41</v>
      </c>
      <c r="CS2" s="36" t="s">
        <v>42</v>
      </c>
      <c r="CT2" s="35" t="s">
        <v>43</v>
      </c>
      <c r="CU2" s="30" t="s">
        <v>44</v>
      </c>
      <c r="CV2" s="30" t="s">
        <v>45</v>
      </c>
      <c r="CW2" s="31" t="s">
        <v>46</v>
      </c>
      <c r="CX2" s="32" t="s">
        <v>47</v>
      </c>
      <c r="CY2" s="15" t="s">
        <v>2</v>
      </c>
      <c r="CZ2" s="16"/>
      <c r="DA2" s="14" t="s">
        <v>1</v>
      </c>
      <c r="DB2" s="29" t="s">
        <v>40</v>
      </c>
      <c r="DC2" s="34" t="s">
        <v>41</v>
      </c>
      <c r="DD2" s="36" t="s">
        <v>42</v>
      </c>
      <c r="DE2" s="35" t="s">
        <v>43</v>
      </c>
      <c r="DF2" s="30" t="s">
        <v>44</v>
      </c>
      <c r="DG2" s="30" t="s">
        <v>45</v>
      </c>
      <c r="DH2" s="31" t="s">
        <v>46</v>
      </c>
      <c r="DI2" s="32" t="s">
        <v>47</v>
      </c>
      <c r="DJ2" s="15" t="s">
        <v>2</v>
      </c>
      <c r="DK2" s="2"/>
    </row>
    <row r="3" spans="1:115" ht="24.75" customHeight="1" thickTop="1">
      <c r="A3" s="9">
        <v>1</v>
      </c>
      <c r="B3" s="19" t="s">
        <v>18</v>
      </c>
      <c r="C3" s="4"/>
      <c r="D3" s="22" t="str">
        <f>(B3)</f>
        <v>ANTALYA YAT YELKEN</v>
      </c>
      <c r="E3" s="37">
        <v>0</v>
      </c>
      <c r="F3" s="38">
        <f>SUM(J3,L3,N3)</f>
        <v>19</v>
      </c>
      <c r="G3" s="111">
        <f>SUM(F3-Q3)</f>
        <v>-17</v>
      </c>
      <c r="H3" s="60">
        <f>IF(E3&gt;1,1,0)</f>
        <v>0</v>
      </c>
      <c r="I3" s="71">
        <f>IF(R3&gt;1,1,0)</f>
        <v>1</v>
      </c>
      <c r="J3" s="65">
        <v>6</v>
      </c>
      <c r="K3" s="66">
        <v>12</v>
      </c>
      <c r="L3" s="62">
        <v>2</v>
      </c>
      <c r="M3" s="73">
        <v>12</v>
      </c>
      <c r="N3" s="74">
        <v>11</v>
      </c>
      <c r="O3" s="75">
        <v>12</v>
      </c>
      <c r="P3" s="112">
        <f>SUM(Q3-F3)</f>
        <v>17</v>
      </c>
      <c r="Q3" s="76">
        <f>SUM(O3,M3,K3)</f>
        <v>36</v>
      </c>
      <c r="R3" s="77">
        <v>3</v>
      </c>
      <c r="S3" s="25" t="str">
        <f>B4</f>
        <v>İSTANBUL ELİT</v>
      </c>
      <c r="T3" s="10"/>
      <c r="U3" s="191" t="str">
        <f>D15</f>
        <v>ANKARA KAZAN</v>
      </c>
      <c r="V3" s="199">
        <v>3</v>
      </c>
      <c r="W3" s="203">
        <f>SUM(AA3,AC3,AE3)</f>
        <v>36</v>
      </c>
      <c r="X3" s="200">
        <f>SUM(W3-AH3)</f>
        <v>18</v>
      </c>
      <c r="Y3" s="194">
        <f>IF(V3&gt;1,1,0)</f>
        <v>1</v>
      </c>
      <c r="Z3" s="94">
        <f>IF(AI3&gt;1,1,0)</f>
        <v>0</v>
      </c>
      <c r="AA3" s="187">
        <v>12</v>
      </c>
      <c r="AB3" s="188">
        <v>2</v>
      </c>
      <c r="AC3" s="189">
        <v>12</v>
      </c>
      <c r="AD3" s="188">
        <v>10</v>
      </c>
      <c r="AE3" s="189">
        <v>12</v>
      </c>
      <c r="AF3" s="190">
        <v>6</v>
      </c>
      <c r="AG3" s="147">
        <f>SUM(AH3-W3)</f>
        <v>-18</v>
      </c>
      <c r="AH3" s="184">
        <f>SUM(AB3,AD3,AF3)</f>
        <v>18</v>
      </c>
      <c r="AI3" s="171">
        <v>0</v>
      </c>
      <c r="AJ3" s="25" t="str">
        <f>D16</f>
        <v>BARTIN KTL </v>
      </c>
      <c r="AK3" s="10"/>
      <c r="AL3" s="182" t="str">
        <f>U15</f>
        <v>ANKARA KAZAN</v>
      </c>
      <c r="AM3" s="37">
        <v>2</v>
      </c>
      <c r="AN3" s="38">
        <f>SUM(AR3,AT3,AV3)</f>
        <v>24</v>
      </c>
      <c r="AO3" s="206">
        <f>SUM(AN3-AY3)</f>
        <v>4</v>
      </c>
      <c r="AP3" s="91">
        <f>IF(AM3&gt;1,1,0)</f>
        <v>1</v>
      </c>
      <c r="AQ3" s="94">
        <f>IF(AZ3&gt;1,1,0)</f>
        <v>0</v>
      </c>
      <c r="AR3" s="97">
        <v>12</v>
      </c>
      <c r="AS3" s="98">
        <v>5</v>
      </c>
      <c r="AT3" s="97">
        <v>12</v>
      </c>
      <c r="AU3" s="99">
        <v>3</v>
      </c>
      <c r="AV3" s="97">
        <v>0</v>
      </c>
      <c r="AW3" s="98">
        <v>12</v>
      </c>
      <c r="AX3" s="147">
        <f>SUM(AY3-AN3)</f>
        <v>-4</v>
      </c>
      <c r="AY3" s="100">
        <f>SUM(AW3,AU3,AS3)</f>
        <v>20</v>
      </c>
      <c r="AZ3" s="77">
        <v>1</v>
      </c>
      <c r="BA3" s="167" t="str">
        <f>U16</f>
        <v>BURSA HSNĞ TOKİ</v>
      </c>
      <c r="BB3" s="10"/>
      <c r="BC3" s="182" t="str">
        <f>AL15</f>
        <v>ANKARA KAZAN</v>
      </c>
      <c r="BD3" s="37">
        <v>3</v>
      </c>
      <c r="BE3" s="312">
        <f>SUM(BI3,BK3,BM3)</f>
        <v>36</v>
      </c>
      <c r="BF3" s="313">
        <f>SUM(BE3-BP3)</f>
        <v>11</v>
      </c>
      <c r="BG3" s="302">
        <f>IF(BD3&gt;1,1,0)</f>
        <v>1</v>
      </c>
      <c r="BH3" s="303">
        <f>IF(BQ3&gt;1,1,0)</f>
        <v>0</v>
      </c>
      <c r="BI3" s="283">
        <v>12</v>
      </c>
      <c r="BJ3" s="284">
        <v>9</v>
      </c>
      <c r="BK3" s="285">
        <v>12</v>
      </c>
      <c r="BL3" s="284">
        <v>8</v>
      </c>
      <c r="BM3" s="285">
        <v>12</v>
      </c>
      <c r="BN3" s="286">
        <v>8</v>
      </c>
      <c r="BO3" s="147">
        <f>SUM(BP3-BE3)</f>
        <v>-11</v>
      </c>
      <c r="BP3" s="315">
        <f>SUM(BN3,BL3,BJ3)</f>
        <v>25</v>
      </c>
      <c r="BQ3" s="77">
        <v>0</v>
      </c>
      <c r="BR3" s="167" t="str">
        <f>AL16</f>
        <v>BOLU BELEDİYE</v>
      </c>
      <c r="BS3" s="10"/>
      <c r="BT3" s="287" t="str">
        <f>BC15</f>
        <v>ANKARA KAZAN</v>
      </c>
      <c r="BU3" s="37" t="s">
        <v>39</v>
      </c>
      <c r="BV3" s="38"/>
      <c r="BW3" s="39"/>
      <c r="BX3" s="288"/>
      <c r="BY3" s="289"/>
      <c r="BZ3" s="289"/>
      <c r="CA3" s="290"/>
      <c r="CB3" s="77"/>
      <c r="CC3" s="287" t="str">
        <f>BC16</f>
        <v>BOLU BELEDİYE</v>
      </c>
      <c r="CD3" s="10"/>
      <c r="CE3" s="18">
        <f>BT15</f>
        <v>1</v>
      </c>
      <c r="CF3" s="37" t="s">
        <v>39</v>
      </c>
      <c r="CG3" s="38"/>
      <c r="CH3" s="39"/>
      <c r="CI3" s="40"/>
      <c r="CJ3" s="41"/>
      <c r="CK3" s="41"/>
      <c r="CL3" s="42"/>
      <c r="CM3" s="43"/>
      <c r="CN3" s="18">
        <f>BT16</f>
        <v>2</v>
      </c>
      <c r="CO3" s="10"/>
      <c r="CP3" s="18">
        <f>CE15</f>
        <v>1</v>
      </c>
      <c r="CQ3" s="37" t="s">
        <v>39</v>
      </c>
      <c r="CR3" s="38"/>
      <c r="CS3" s="39"/>
      <c r="CT3" s="40"/>
      <c r="CU3" s="41"/>
      <c r="CV3" s="41"/>
      <c r="CW3" s="42"/>
      <c r="CX3" s="43"/>
      <c r="CY3" s="18">
        <f>CE16</f>
        <v>2</v>
      </c>
      <c r="CZ3" s="10"/>
      <c r="DA3" s="18">
        <f>CP15</f>
        <v>1</v>
      </c>
      <c r="DB3" s="37" t="s">
        <v>39</v>
      </c>
      <c r="DC3" s="38"/>
      <c r="DD3" s="39"/>
      <c r="DE3" s="40"/>
      <c r="DF3" s="41"/>
      <c r="DG3" s="41"/>
      <c r="DH3" s="42"/>
      <c r="DI3" s="43"/>
      <c r="DJ3" s="18">
        <f>CP16</f>
        <v>2</v>
      </c>
      <c r="DK3" s="2"/>
    </row>
    <row r="4" spans="1:115" ht="24.75" customHeight="1">
      <c r="A4" s="9">
        <v>2</v>
      </c>
      <c r="B4" s="19" t="s">
        <v>19</v>
      </c>
      <c r="C4" s="4"/>
      <c r="D4" s="23" t="str">
        <f>B5</f>
        <v>ANKARA KAZAN</v>
      </c>
      <c r="E4" s="44">
        <v>3</v>
      </c>
      <c r="F4" s="38">
        <f aca="true" t="shared" si="0" ref="F4:F11">SUM(J4,L4,N4)</f>
        <v>36</v>
      </c>
      <c r="G4" s="111">
        <f aca="true" t="shared" si="1" ref="G4:G11">SUM(F4-Q4)</f>
        <v>32</v>
      </c>
      <c r="H4" s="61">
        <f aca="true" t="shared" si="2" ref="H4:H11">IF(E4&gt;1,1,0)</f>
        <v>1</v>
      </c>
      <c r="I4" s="72">
        <f aca="true" t="shared" si="3" ref="I4:I11">IF(R4&gt;1,1,0)</f>
        <v>0</v>
      </c>
      <c r="J4" s="67">
        <v>12</v>
      </c>
      <c r="K4" s="68">
        <v>0</v>
      </c>
      <c r="L4" s="63">
        <v>12</v>
      </c>
      <c r="M4" s="78">
        <v>4</v>
      </c>
      <c r="N4" s="79">
        <v>12</v>
      </c>
      <c r="O4" s="78">
        <v>0</v>
      </c>
      <c r="P4" s="112">
        <f aca="true" t="shared" si="4" ref="P4:P11">SUM(Q4-F4)</f>
        <v>-32</v>
      </c>
      <c r="Q4" s="76">
        <f aca="true" t="shared" si="5" ref="Q4:Q11">SUM(O4,M4,K4)</f>
        <v>4</v>
      </c>
      <c r="R4" s="80">
        <v>0</v>
      </c>
      <c r="S4" s="26" t="str">
        <f>B6</f>
        <v>MUĞLA GSİM</v>
      </c>
      <c r="T4" s="10"/>
      <c r="U4" s="192" t="str">
        <f>D17</f>
        <v>BURSA ÇEKİRGE</v>
      </c>
      <c r="V4" s="160">
        <v>1</v>
      </c>
      <c r="W4" s="159">
        <f aca="true" t="shared" si="6" ref="W4:W11">SUM(AA4,AC4,AE4)</f>
        <v>20</v>
      </c>
      <c r="X4" s="201">
        <f aca="true" t="shared" si="7" ref="X4:X11">SUM(W4-AH4)</f>
        <v>-8</v>
      </c>
      <c r="Y4" s="122">
        <f aca="true" t="shared" si="8" ref="Y4:Y11">IF(V4&gt;1,1,0)</f>
        <v>0</v>
      </c>
      <c r="Z4" s="95">
        <f aca="true" t="shared" si="9" ref="Z4:Z11">IF(AI4&gt;1,1,0)</f>
        <v>1</v>
      </c>
      <c r="AA4" s="149">
        <v>3</v>
      </c>
      <c r="AB4" s="124">
        <v>12</v>
      </c>
      <c r="AC4" s="125">
        <v>5</v>
      </c>
      <c r="AD4" s="124">
        <v>12</v>
      </c>
      <c r="AE4" s="125">
        <v>12</v>
      </c>
      <c r="AF4" s="150">
        <v>4</v>
      </c>
      <c r="AG4" s="147">
        <f aca="true" t="shared" si="10" ref="AG4:AG11">SUM(AH4-W4)</f>
        <v>8</v>
      </c>
      <c r="AH4" s="179">
        <f aca="true" t="shared" si="11" ref="AH4:AH11">SUM(AB4,AD4,AF4)</f>
        <v>28</v>
      </c>
      <c r="AI4" s="174">
        <v>2</v>
      </c>
      <c r="AJ4" s="26" t="str">
        <f>D18</f>
        <v>ANKARA SİTAL</v>
      </c>
      <c r="AK4" s="10"/>
      <c r="AL4" s="23" t="str">
        <f>U17</f>
        <v>ANKARA SİTAL</v>
      </c>
      <c r="AM4" s="44">
        <v>0</v>
      </c>
      <c r="AN4" s="45">
        <f aca="true" t="shared" si="12" ref="AN4:AN11">SUM(AR4,AT4,AV4)</f>
        <v>24</v>
      </c>
      <c r="AO4" s="206">
        <f aca="true" t="shared" si="13" ref="AO4:AO11">SUM(AN4-AY4)</f>
        <v>-12</v>
      </c>
      <c r="AP4" s="92">
        <f aca="true" t="shared" si="14" ref="AP4:AP11">IF(AM4&gt;1,1,0)</f>
        <v>0</v>
      </c>
      <c r="AQ4" s="95">
        <f aca="true" t="shared" si="15" ref="AQ4:AQ11">IF(AZ4&gt;1,1,0)</f>
        <v>1</v>
      </c>
      <c r="AR4" s="101">
        <v>9</v>
      </c>
      <c r="AS4" s="102">
        <v>12</v>
      </c>
      <c r="AT4" s="101">
        <v>5</v>
      </c>
      <c r="AU4" s="102">
        <v>12</v>
      </c>
      <c r="AV4" s="101">
        <v>10</v>
      </c>
      <c r="AW4" s="102">
        <v>12</v>
      </c>
      <c r="AX4" s="147">
        <f aca="true" t="shared" si="16" ref="AX4:AX11">SUM(AY4-AN4)</f>
        <v>12</v>
      </c>
      <c r="AY4" s="103">
        <f aca="true" t="shared" si="17" ref="AY4:AY11">SUM(AW4,AU4,AS4)</f>
        <v>36</v>
      </c>
      <c r="AZ4" s="80">
        <v>3</v>
      </c>
      <c r="BA4" s="26" t="str">
        <f>U18</f>
        <v>BOLU BELEDİYE</v>
      </c>
      <c r="BB4" s="10"/>
      <c r="BC4" s="23" t="str">
        <f>AL17</f>
        <v>BURSA HSNĞ TOKİ</v>
      </c>
      <c r="BD4" s="44">
        <v>2</v>
      </c>
      <c r="BE4" s="312">
        <f aca="true" t="shared" si="18" ref="BE4:BE11">SUM(BI4,BK4,BM4)</f>
        <v>33</v>
      </c>
      <c r="BF4" s="314">
        <f aca="true" t="shared" si="19" ref="BF4:BF11">SUM(BE4-BP4)</f>
        <v>14</v>
      </c>
      <c r="BG4" s="304">
        <f aca="true" t="shared" si="20" ref="BG4:BG11">IF(BD4&gt;1,1,0)</f>
        <v>1</v>
      </c>
      <c r="BH4" s="305">
        <f aca="true" t="shared" si="21" ref="BH4:BH11">IF(BQ4&gt;1,1,0)</f>
        <v>0</v>
      </c>
      <c r="BI4" s="237">
        <v>12</v>
      </c>
      <c r="BJ4" s="238">
        <v>0</v>
      </c>
      <c r="BK4" s="239">
        <v>9</v>
      </c>
      <c r="BL4" s="238">
        <v>12</v>
      </c>
      <c r="BM4" s="239">
        <v>12</v>
      </c>
      <c r="BN4" s="240">
        <v>7</v>
      </c>
      <c r="BO4" s="147">
        <f aca="true" t="shared" si="22" ref="BO4:BO11">SUM(BP4-BE4)</f>
        <v>-14</v>
      </c>
      <c r="BP4" s="315">
        <f aca="true" t="shared" si="23" ref="BP4:BP11">SUM(BN4,BL4,BJ4)</f>
        <v>19</v>
      </c>
      <c r="BQ4" s="80">
        <v>1</v>
      </c>
      <c r="BR4" s="26" t="str">
        <f>AL18</f>
        <v>BARTIN KTL </v>
      </c>
      <c r="BS4" s="10"/>
      <c r="BT4" s="287" t="str">
        <f>BC17</f>
        <v>BURSA HSNĞ TOKİ</v>
      </c>
      <c r="BU4" s="44"/>
      <c r="BV4" s="45"/>
      <c r="BW4" s="46"/>
      <c r="BX4" s="172"/>
      <c r="BY4" s="291"/>
      <c r="BZ4" s="291"/>
      <c r="CA4" s="292"/>
      <c r="CB4" s="80"/>
      <c r="CC4" s="287" t="str">
        <f>BC18</f>
        <v>BARTIN KTL </v>
      </c>
      <c r="CD4" s="10"/>
      <c r="CE4" s="18">
        <f>BT17</f>
        <v>3</v>
      </c>
      <c r="CF4" s="44"/>
      <c r="CG4" s="45"/>
      <c r="CH4" s="46"/>
      <c r="CI4" s="47"/>
      <c r="CJ4" s="48"/>
      <c r="CK4" s="48"/>
      <c r="CL4" s="49"/>
      <c r="CM4" s="50"/>
      <c r="CN4" s="18">
        <f>BT18</f>
        <v>4</v>
      </c>
      <c r="CO4" s="10"/>
      <c r="CP4" s="18">
        <f>CE17</f>
        <v>3</v>
      </c>
      <c r="CQ4" s="44"/>
      <c r="CR4" s="45"/>
      <c r="CS4" s="46"/>
      <c r="CT4" s="47"/>
      <c r="CU4" s="48"/>
      <c r="CV4" s="48"/>
      <c r="CW4" s="49"/>
      <c r="CX4" s="50"/>
      <c r="CY4" s="18">
        <f>CE18</f>
        <v>4</v>
      </c>
      <c r="CZ4" s="10"/>
      <c r="DA4" s="18">
        <f>CP17</f>
        <v>3</v>
      </c>
      <c r="DB4" s="44"/>
      <c r="DC4" s="45"/>
      <c r="DD4" s="46"/>
      <c r="DE4" s="47"/>
      <c r="DF4" s="48"/>
      <c r="DG4" s="48"/>
      <c r="DH4" s="49"/>
      <c r="DI4" s="50"/>
      <c r="DJ4" s="18">
        <f>CP18</f>
        <v>4</v>
      </c>
      <c r="DK4" s="2"/>
    </row>
    <row r="5" spans="1:115" ht="24.75" customHeight="1">
      <c r="A5" s="9">
        <v>3</v>
      </c>
      <c r="B5" s="19" t="s">
        <v>20</v>
      </c>
      <c r="C5" s="2"/>
      <c r="D5" s="23" t="str">
        <f>B7</f>
        <v>BURSA HSNĞ TOKİ</v>
      </c>
      <c r="E5" s="44">
        <v>3</v>
      </c>
      <c r="F5" s="38">
        <f t="shared" si="0"/>
        <v>36</v>
      </c>
      <c r="G5" s="111">
        <f t="shared" si="1"/>
        <v>16</v>
      </c>
      <c r="H5" s="61">
        <f t="shared" si="2"/>
        <v>1</v>
      </c>
      <c r="I5" s="72">
        <f t="shared" si="3"/>
        <v>0</v>
      </c>
      <c r="J5" s="67">
        <v>12</v>
      </c>
      <c r="K5" s="68">
        <v>8</v>
      </c>
      <c r="L5" s="63">
        <v>12</v>
      </c>
      <c r="M5" s="78">
        <v>4</v>
      </c>
      <c r="N5" s="79">
        <v>12</v>
      </c>
      <c r="O5" s="78">
        <v>8</v>
      </c>
      <c r="P5" s="112">
        <f t="shared" si="4"/>
        <v>-16</v>
      </c>
      <c r="Q5" s="76">
        <f t="shared" si="5"/>
        <v>20</v>
      </c>
      <c r="R5" s="80">
        <v>0</v>
      </c>
      <c r="S5" s="26" t="str">
        <f>B8</f>
        <v>GÜMÜŞHANE GSİM</v>
      </c>
      <c r="T5" s="10"/>
      <c r="U5" s="192" t="str">
        <f>D19</f>
        <v>İSTANBUL ELİT</v>
      </c>
      <c r="V5" s="160">
        <v>0</v>
      </c>
      <c r="W5" s="159">
        <f t="shared" si="6"/>
        <v>10</v>
      </c>
      <c r="X5" s="201">
        <f t="shared" si="7"/>
        <v>-26</v>
      </c>
      <c r="Y5" s="122">
        <f t="shared" si="8"/>
        <v>0</v>
      </c>
      <c r="Z5" s="95">
        <f t="shared" si="9"/>
        <v>1</v>
      </c>
      <c r="AA5" s="149">
        <v>4</v>
      </c>
      <c r="AB5" s="124">
        <v>12</v>
      </c>
      <c r="AC5" s="125">
        <v>2</v>
      </c>
      <c r="AD5" s="124">
        <v>12</v>
      </c>
      <c r="AE5" s="125">
        <v>4</v>
      </c>
      <c r="AF5" s="150">
        <v>12</v>
      </c>
      <c r="AG5" s="147">
        <f t="shared" si="10"/>
        <v>26</v>
      </c>
      <c r="AH5" s="179">
        <f t="shared" si="11"/>
        <v>36</v>
      </c>
      <c r="AI5" s="174">
        <v>3</v>
      </c>
      <c r="AJ5" s="26" t="str">
        <f>D20</f>
        <v>BURSA HSNĞ TOKİ</v>
      </c>
      <c r="AK5" s="10"/>
      <c r="AL5" s="23" t="str">
        <f>U19</f>
        <v>KOCAELİ ÜNİVERSİTESİ</v>
      </c>
      <c r="AM5" s="44">
        <v>2</v>
      </c>
      <c r="AN5" s="45">
        <f t="shared" si="12"/>
        <v>30</v>
      </c>
      <c r="AO5" s="206">
        <f t="shared" si="13"/>
        <v>2</v>
      </c>
      <c r="AP5" s="92">
        <f t="shared" si="14"/>
        <v>1</v>
      </c>
      <c r="AQ5" s="95">
        <f t="shared" si="15"/>
        <v>0</v>
      </c>
      <c r="AR5" s="101">
        <v>12</v>
      </c>
      <c r="AS5" s="102">
        <v>7</v>
      </c>
      <c r="AT5" s="101">
        <v>12</v>
      </c>
      <c r="AU5" s="102">
        <v>9</v>
      </c>
      <c r="AV5" s="101">
        <v>6</v>
      </c>
      <c r="AW5" s="102">
        <v>12</v>
      </c>
      <c r="AX5" s="147">
        <f t="shared" si="16"/>
        <v>-2</v>
      </c>
      <c r="AY5" s="103">
        <f t="shared" si="17"/>
        <v>28</v>
      </c>
      <c r="AZ5" s="80">
        <v>1</v>
      </c>
      <c r="BA5" s="26" t="str">
        <f>U20</f>
        <v>BURSA ÇEKİRGE</v>
      </c>
      <c r="BB5" s="10"/>
      <c r="BC5" s="23" t="str">
        <f>AL19</f>
        <v>KOCAELİ ÜNİVERSİTESİ</v>
      </c>
      <c r="BD5" s="44">
        <v>3</v>
      </c>
      <c r="BE5" s="312">
        <f t="shared" si="18"/>
        <v>36</v>
      </c>
      <c r="BF5" s="314">
        <f t="shared" si="19"/>
        <v>17</v>
      </c>
      <c r="BG5" s="304">
        <f t="shared" si="20"/>
        <v>1</v>
      </c>
      <c r="BH5" s="305">
        <f t="shared" si="21"/>
        <v>0</v>
      </c>
      <c r="BI5" s="237">
        <v>12</v>
      </c>
      <c r="BJ5" s="238">
        <v>6</v>
      </c>
      <c r="BK5" s="239">
        <v>12</v>
      </c>
      <c r="BL5" s="238">
        <v>5</v>
      </c>
      <c r="BM5" s="239">
        <v>12</v>
      </c>
      <c r="BN5" s="240">
        <v>8</v>
      </c>
      <c r="BO5" s="147">
        <f t="shared" si="22"/>
        <v>-17</v>
      </c>
      <c r="BP5" s="315">
        <f t="shared" si="23"/>
        <v>19</v>
      </c>
      <c r="BQ5" s="80">
        <v>0</v>
      </c>
      <c r="BR5" s="26" t="str">
        <f>AL20</f>
        <v>ANKARA SİTAL</v>
      </c>
      <c r="BS5" s="10"/>
      <c r="BT5" s="287" t="str">
        <f>BC19</f>
        <v>KOCAELİ ÜNİVERSİTESİ</v>
      </c>
      <c r="BU5" s="44"/>
      <c r="BV5" s="45"/>
      <c r="BW5" s="46"/>
      <c r="BX5" s="172"/>
      <c r="BY5" s="291"/>
      <c r="BZ5" s="291"/>
      <c r="CA5" s="292"/>
      <c r="CB5" s="80"/>
      <c r="CC5" s="287" t="str">
        <f>BC20</f>
        <v>ANKARA SİTAL</v>
      </c>
      <c r="CD5" s="10"/>
      <c r="CE5" s="18">
        <f>BT19</f>
        <v>5</v>
      </c>
      <c r="CF5" s="44"/>
      <c r="CG5" s="45"/>
      <c r="CH5" s="46"/>
      <c r="CI5" s="47"/>
      <c r="CJ5" s="48"/>
      <c r="CK5" s="48"/>
      <c r="CL5" s="49"/>
      <c r="CM5" s="50"/>
      <c r="CN5" s="18">
        <f>BT20</f>
        <v>6</v>
      </c>
      <c r="CO5" s="10"/>
      <c r="CP5" s="18">
        <f>CE19</f>
        <v>5</v>
      </c>
      <c r="CQ5" s="44"/>
      <c r="CR5" s="45"/>
      <c r="CS5" s="46"/>
      <c r="CT5" s="47"/>
      <c r="CU5" s="48"/>
      <c r="CV5" s="48"/>
      <c r="CW5" s="49"/>
      <c r="CX5" s="50"/>
      <c r="CY5" s="18">
        <f>CE20</f>
        <v>6</v>
      </c>
      <c r="CZ5" s="10"/>
      <c r="DA5" s="18">
        <f>CP19</f>
        <v>5</v>
      </c>
      <c r="DB5" s="44"/>
      <c r="DC5" s="45"/>
      <c r="DD5" s="46"/>
      <c r="DE5" s="47"/>
      <c r="DF5" s="48"/>
      <c r="DG5" s="48"/>
      <c r="DH5" s="49"/>
      <c r="DI5" s="50"/>
      <c r="DJ5" s="18">
        <f>CP20</f>
        <v>6</v>
      </c>
      <c r="DK5" s="2"/>
    </row>
    <row r="6" spans="1:115" ht="24.75" customHeight="1">
      <c r="A6" s="9">
        <v>4</v>
      </c>
      <c r="B6" s="19" t="s">
        <v>21</v>
      </c>
      <c r="C6" s="2"/>
      <c r="D6" s="23" t="str">
        <f>B9</f>
        <v>ANKARA SİTAL</v>
      </c>
      <c r="E6" s="44">
        <v>3</v>
      </c>
      <c r="F6" s="38">
        <f t="shared" si="0"/>
        <v>36</v>
      </c>
      <c r="G6" s="111">
        <f t="shared" si="1"/>
        <v>26</v>
      </c>
      <c r="H6" s="61">
        <f t="shared" si="2"/>
        <v>1</v>
      </c>
      <c r="I6" s="72">
        <f t="shared" si="3"/>
        <v>0</v>
      </c>
      <c r="J6" s="67">
        <v>12</v>
      </c>
      <c r="K6" s="68">
        <v>2</v>
      </c>
      <c r="L6" s="63">
        <v>12</v>
      </c>
      <c r="M6" s="78">
        <v>8</v>
      </c>
      <c r="N6" s="79">
        <v>12</v>
      </c>
      <c r="O6" s="78">
        <v>0</v>
      </c>
      <c r="P6" s="112">
        <f t="shared" si="4"/>
        <v>-26</v>
      </c>
      <c r="Q6" s="76">
        <f t="shared" si="5"/>
        <v>10</v>
      </c>
      <c r="R6" s="80">
        <v>0</v>
      </c>
      <c r="S6" s="26" t="str">
        <f>B10</f>
        <v>İZMİR BOCCE</v>
      </c>
      <c r="T6" s="10"/>
      <c r="U6" s="192" t="str">
        <f>D21</f>
        <v>ANTALYA KEMER</v>
      </c>
      <c r="V6" s="160">
        <v>1</v>
      </c>
      <c r="W6" s="159">
        <f t="shared" si="6"/>
        <v>27</v>
      </c>
      <c r="X6" s="201">
        <f t="shared" si="7"/>
        <v>-4</v>
      </c>
      <c r="Y6" s="122">
        <f t="shared" si="8"/>
        <v>0</v>
      </c>
      <c r="Z6" s="95">
        <f t="shared" si="9"/>
        <v>1</v>
      </c>
      <c r="AA6" s="149">
        <v>5</v>
      </c>
      <c r="AB6" s="124">
        <v>12</v>
      </c>
      <c r="AC6" s="125">
        <v>12</v>
      </c>
      <c r="AD6" s="124">
        <v>7</v>
      </c>
      <c r="AE6" s="125">
        <v>10</v>
      </c>
      <c r="AF6" s="150">
        <v>12</v>
      </c>
      <c r="AG6" s="147">
        <f t="shared" si="10"/>
        <v>4</v>
      </c>
      <c r="AH6" s="179">
        <f t="shared" si="11"/>
        <v>31</v>
      </c>
      <c r="AI6" s="174">
        <v>2</v>
      </c>
      <c r="AJ6" s="26" t="str">
        <f>D22</f>
        <v>BOLU BELEDİYE</v>
      </c>
      <c r="AK6" s="10"/>
      <c r="AL6" s="23" t="str">
        <f>U21</f>
        <v>İSTANBUL BOCCE</v>
      </c>
      <c r="AM6" s="44">
        <v>0</v>
      </c>
      <c r="AN6" s="45">
        <f t="shared" si="12"/>
        <v>11</v>
      </c>
      <c r="AO6" s="206">
        <f t="shared" si="13"/>
        <v>-25</v>
      </c>
      <c r="AP6" s="92">
        <f t="shared" si="14"/>
        <v>0</v>
      </c>
      <c r="AQ6" s="95">
        <f t="shared" si="15"/>
        <v>1</v>
      </c>
      <c r="AR6" s="101">
        <v>4</v>
      </c>
      <c r="AS6" s="102">
        <v>12</v>
      </c>
      <c r="AT6" s="101">
        <v>3</v>
      </c>
      <c r="AU6" s="102">
        <v>12</v>
      </c>
      <c r="AV6" s="101">
        <v>4</v>
      </c>
      <c r="AW6" s="102">
        <v>12</v>
      </c>
      <c r="AX6" s="147">
        <f t="shared" si="16"/>
        <v>25</v>
      </c>
      <c r="AY6" s="103">
        <f t="shared" si="17"/>
        <v>36</v>
      </c>
      <c r="AZ6" s="80">
        <v>3</v>
      </c>
      <c r="BA6" s="26" t="str">
        <f>U22</f>
        <v>BARTIN KTL </v>
      </c>
      <c r="BB6" s="10"/>
      <c r="BC6" s="23" t="str">
        <f>AL21</f>
        <v>ANTALYA KEMER</v>
      </c>
      <c r="BD6" s="44"/>
      <c r="BE6" s="312">
        <f t="shared" si="18"/>
        <v>0</v>
      </c>
      <c r="BF6" s="314">
        <f t="shared" si="19"/>
        <v>0</v>
      </c>
      <c r="BG6" s="304">
        <f t="shared" si="20"/>
        <v>0</v>
      </c>
      <c r="BH6" s="305">
        <f t="shared" si="21"/>
        <v>0</v>
      </c>
      <c r="BI6" s="237"/>
      <c r="BJ6" s="238"/>
      <c r="BK6" s="239"/>
      <c r="BL6" s="238"/>
      <c r="BM6" s="239"/>
      <c r="BN6" s="240"/>
      <c r="BO6" s="147">
        <f t="shared" si="22"/>
        <v>0</v>
      </c>
      <c r="BP6" s="315">
        <f t="shared" si="23"/>
        <v>0</v>
      </c>
      <c r="BQ6" s="80"/>
      <c r="BR6" s="26" t="str">
        <f>AL22</f>
        <v>GÜMÜŞHANE GSİM</v>
      </c>
      <c r="BS6" s="10"/>
      <c r="BT6" s="287" t="str">
        <f>BC21</f>
        <v>ANTALYA KEMER</v>
      </c>
      <c r="BU6" s="44"/>
      <c r="BV6" s="45"/>
      <c r="BW6" s="46"/>
      <c r="BX6" s="172"/>
      <c r="BY6" s="291"/>
      <c r="BZ6" s="291"/>
      <c r="CA6" s="292"/>
      <c r="CB6" s="80"/>
      <c r="CC6" s="287" t="str">
        <f>BC22</f>
        <v>GÜMÜŞHANE GSİM</v>
      </c>
      <c r="CD6" s="10"/>
      <c r="CE6" s="18">
        <f>BT21</f>
        <v>7</v>
      </c>
      <c r="CF6" s="44"/>
      <c r="CG6" s="45"/>
      <c r="CH6" s="46"/>
      <c r="CI6" s="47"/>
      <c r="CJ6" s="48"/>
      <c r="CK6" s="48"/>
      <c r="CL6" s="49"/>
      <c r="CM6" s="50"/>
      <c r="CN6" s="18">
        <f>BT22</f>
        <v>8</v>
      </c>
      <c r="CO6" s="10"/>
      <c r="CP6" s="18">
        <f>CE21</f>
        <v>7</v>
      </c>
      <c r="CQ6" s="44"/>
      <c r="CR6" s="45"/>
      <c r="CS6" s="46"/>
      <c r="CT6" s="47"/>
      <c r="CU6" s="48"/>
      <c r="CV6" s="48"/>
      <c r="CW6" s="49"/>
      <c r="CX6" s="50"/>
      <c r="CY6" s="18">
        <f>CE22</f>
        <v>8</v>
      </c>
      <c r="CZ6" s="10"/>
      <c r="DA6" s="18">
        <f>CP21</f>
        <v>7</v>
      </c>
      <c r="DB6" s="44"/>
      <c r="DC6" s="45"/>
      <c r="DD6" s="46"/>
      <c r="DE6" s="47"/>
      <c r="DF6" s="48"/>
      <c r="DG6" s="48"/>
      <c r="DH6" s="49"/>
      <c r="DI6" s="50"/>
      <c r="DJ6" s="18">
        <f>CP22</f>
        <v>8</v>
      </c>
      <c r="DK6" s="2"/>
    </row>
    <row r="7" spans="1:115" ht="24.75" customHeight="1">
      <c r="A7" s="9">
        <v>5</v>
      </c>
      <c r="B7" s="19" t="s">
        <v>22</v>
      </c>
      <c r="C7" s="2"/>
      <c r="D7" s="23" t="str">
        <f>B11</f>
        <v>ESKİŞEHİR ESJİM</v>
      </c>
      <c r="E7" s="44">
        <v>0</v>
      </c>
      <c r="F7" s="38">
        <f t="shared" si="0"/>
        <v>9</v>
      </c>
      <c r="G7" s="111">
        <f t="shared" si="1"/>
        <v>-27</v>
      </c>
      <c r="H7" s="61">
        <f t="shared" si="2"/>
        <v>0</v>
      </c>
      <c r="I7" s="72">
        <f t="shared" si="3"/>
        <v>1</v>
      </c>
      <c r="J7" s="67">
        <v>3</v>
      </c>
      <c r="K7" s="68">
        <v>12</v>
      </c>
      <c r="L7" s="63">
        <v>2</v>
      </c>
      <c r="M7" s="78">
        <v>12</v>
      </c>
      <c r="N7" s="79">
        <v>4</v>
      </c>
      <c r="O7" s="78">
        <v>12</v>
      </c>
      <c r="P7" s="112">
        <f t="shared" si="4"/>
        <v>27</v>
      </c>
      <c r="Q7" s="76">
        <f t="shared" si="5"/>
        <v>36</v>
      </c>
      <c r="R7" s="80">
        <v>3</v>
      </c>
      <c r="S7" s="26" t="str">
        <f>B12</f>
        <v>BURSA ÇEKİRGE</v>
      </c>
      <c r="T7" s="10"/>
      <c r="U7" s="192" t="str">
        <f>D23</f>
        <v>ESKİŞEHİR GSİM</v>
      </c>
      <c r="V7" s="160">
        <v>0</v>
      </c>
      <c r="W7" s="159">
        <f t="shared" si="6"/>
        <v>16</v>
      </c>
      <c r="X7" s="201">
        <f t="shared" si="7"/>
        <v>-20</v>
      </c>
      <c r="Y7" s="122">
        <f t="shared" si="8"/>
        <v>0</v>
      </c>
      <c r="Z7" s="95">
        <f t="shared" si="9"/>
        <v>1</v>
      </c>
      <c r="AA7" s="149">
        <v>7</v>
      </c>
      <c r="AB7" s="124">
        <v>12</v>
      </c>
      <c r="AC7" s="125">
        <v>6</v>
      </c>
      <c r="AD7" s="124">
        <v>12</v>
      </c>
      <c r="AE7" s="125">
        <v>3</v>
      </c>
      <c r="AF7" s="150">
        <v>12</v>
      </c>
      <c r="AG7" s="147">
        <f t="shared" si="10"/>
        <v>20</v>
      </c>
      <c r="AH7" s="179">
        <f t="shared" si="11"/>
        <v>36</v>
      </c>
      <c r="AI7" s="174">
        <v>3</v>
      </c>
      <c r="AJ7" s="26" t="str">
        <f>D24</f>
        <v>KOCAELİ ÜNİVERSİTESİ</v>
      </c>
      <c r="AK7" s="10"/>
      <c r="AL7" s="23" t="str">
        <f>U23</f>
        <v>ANTALYA KEMER</v>
      </c>
      <c r="AM7" s="44">
        <v>2</v>
      </c>
      <c r="AN7" s="45">
        <f t="shared" si="12"/>
        <v>31</v>
      </c>
      <c r="AO7" s="206">
        <f t="shared" si="13"/>
        <v>5</v>
      </c>
      <c r="AP7" s="92">
        <f t="shared" si="14"/>
        <v>1</v>
      </c>
      <c r="AQ7" s="95">
        <f t="shared" si="15"/>
        <v>0</v>
      </c>
      <c r="AR7" s="101">
        <v>12</v>
      </c>
      <c r="AS7" s="102">
        <v>5</v>
      </c>
      <c r="AT7" s="101">
        <v>7</v>
      </c>
      <c r="AU7" s="102">
        <v>12</v>
      </c>
      <c r="AV7" s="101">
        <v>12</v>
      </c>
      <c r="AW7" s="102">
        <v>9</v>
      </c>
      <c r="AX7" s="147">
        <f t="shared" si="16"/>
        <v>-5</v>
      </c>
      <c r="AY7" s="103">
        <f t="shared" si="17"/>
        <v>26</v>
      </c>
      <c r="AZ7" s="80">
        <v>1</v>
      </c>
      <c r="BA7" s="26" t="str">
        <f>U24</f>
        <v>İSTANBUL ELİT</v>
      </c>
      <c r="BB7" s="10"/>
      <c r="BC7" s="23" t="str">
        <f>AL23</f>
        <v>ESKİŞEHİR GSİM</v>
      </c>
      <c r="BD7" s="44"/>
      <c r="BE7" s="312">
        <f t="shared" si="18"/>
        <v>0</v>
      </c>
      <c r="BF7" s="314">
        <f t="shared" si="19"/>
        <v>0</v>
      </c>
      <c r="BG7" s="304">
        <f t="shared" si="20"/>
        <v>0</v>
      </c>
      <c r="BH7" s="305">
        <f t="shared" si="21"/>
        <v>0</v>
      </c>
      <c r="BI7" s="237"/>
      <c r="BJ7" s="238"/>
      <c r="BK7" s="239"/>
      <c r="BL7" s="238"/>
      <c r="BM7" s="239"/>
      <c r="BN7" s="240"/>
      <c r="BO7" s="147">
        <f t="shared" si="22"/>
        <v>0</v>
      </c>
      <c r="BP7" s="315">
        <f t="shared" si="23"/>
        <v>0</v>
      </c>
      <c r="BQ7" s="80"/>
      <c r="BR7" s="26" t="str">
        <f>AL24</f>
        <v>BURSA ÇEKİRGE</v>
      </c>
      <c r="BS7" s="10"/>
      <c r="BT7" s="287" t="str">
        <f>BC23</f>
        <v>ESKİŞEHİR GSİM</v>
      </c>
      <c r="BU7" s="44"/>
      <c r="BV7" s="45"/>
      <c r="BW7" s="46"/>
      <c r="BX7" s="172"/>
      <c r="BY7" s="291"/>
      <c r="BZ7" s="291"/>
      <c r="CA7" s="292"/>
      <c r="CB7" s="80"/>
      <c r="CC7" s="287" t="str">
        <f>BC24</f>
        <v>BURSA ÇEKİRGE</v>
      </c>
      <c r="CD7" s="10"/>
      <c r="CE7" s="18">
        <f>BT23</f>
        <v>9</v>
      </c>
      <c r="CF7" s="44"/>
      <c r="CG7" s="45"/>
      <c r="CH7" s="46"/>
      <c r="CI7" s="47"/>
      <c r="CJ7" s="48"/>
      <c r="CK7" s="48"/>
      <c r="CL7" s="49"/>
      <c r="CM7" s="50"/>
      <c r="CN7" s="18">
        <f>BT24</f>
        <v>10</v>
      </c>
      <c r="CO7" s="10"/>
      <c r="CP7" s="18">
        <f>CE23</f>
        <v>9</v>
      </c>
      <c r="CQ7" s="44"/>
      <c r="CR7" s="45"/>
      <c r="CS7" s="46"/>
      <c r="CT7" s="47"/>
      <c r="CU7" s="48"/>
      <c r="CV7" s="48"/>
      <c r="CW7" s="49"/>
      <c r="CX7" s="50"/>
      <c r="CY7" s="18">
        <f>CE24</f>
        <v>10</v>
      </c>
      <c r="CZ7" s="10"/>
      <c r="DA7" s="18">
        <f>CP23</f>
        <v>9</v>
      </c>
      <c r="DB7" s="44"/>
      <c r="DC7" s="45"/>
      <c r="DD7" s="46"/>
      <c r="DE7" s="47"/>
      <c r="DF7" s="48"/>
      <c r="DG7" s="48"/>
      <c r="DH7" s="49"/>
      <c r="DI7" s="50"/>
      <c r="DJ7" s="18">
        <f>CP24</f>
        <v>10</v>
      </c>
      <c r="DK7" s="2"/>
    </row>
    <row r="8" spans="1:115" ht="24.75" customHeight="1">
      <c r="A8" s="9">
        <v>6</v>
      </c>
      <c r="B8" s="19" t="s">
        <v>23</v>
      </c>
      <c r="C8" s="2"/>
      <c r="D8" s="23" t="str">
        <f>B13</f>
        <v>BARTIN KTL </v>
      </c>
      <c r="E8" s="44">
        <v>3</v>
      </c>
      <c r="F8" s="38">
        <f t="shared" si="0"/>
        <v>36</v>
      </c>
      <c r="G8" s="111">
        <f t="shared" si="1"/>
        <v>32</v>
      </c>
      <c r="H8" s="61">
        <f t="shared" si="2"/>
        <v>1</v>
      </c>
      <c r="I8" s="72">
        <f t="shared" si="3"/>
        <v>0</v>
      </c>
      <c r="J8" s="67">
        <v>12</v>
      </c>
      <c r="K8" s="68">
        <v>3</v>
      </c>
      <c r="L8" s="63">
        <v>12</v>
      </c>
      <c r="M8" s="78">
        <v>0</v>
      </c>
      <c r="N8" s="79">
        <v>12</v>
      </c>
      <c r="O8" s="78">
        <v>1</v>
      </c>
      <c r="P8" s="112">
        <f t="shared" si="4"/>
        <v>-32</v>
      </c>
      <c r="Q8" s="76">
        <f t="shared" si="5"/>
        <v>4</v>
      </c>
      <c r="R8" s="80">
        <v>0</v>
      </c>
      <c r="S8" s="26" t="str">
        <f>B14</f>
        <v>BOLU GENÇLİK</v>
      </c>
      <c r="T8" s="10"/>
      <c r="U8" s="192" t="str">
        <f>D25</f>
        <v>İSTANBUL BOCCE</v>
      </c>
      <c r="V8" s="160">
        <v>3</v>
      </c>
      <c r="W8" s="159">
        <f t="shared" si="6"/>
        <v>36</v>
      </c>
      <c r="X8" s="201">
        <f t="shared" si="7"/>
        <v>11</v>
      </c>
      <c r="Y8" s="122">
        <f t="shared" si="8"/>
        <v>1</v>
      </c>
      <c r="Z8" s="95">
        <f t="shared" si="9"/>
        <v>0</v>
      </c>
      <c r="AA8" s="149">
        <v>12</v>
      </c>
      <c r="AB8" s="124">
        <v>7</v>
      </c>
      <c r="AC8" s="125">
        <v>12</v>
      </c>
      <c r="AD8" s="124">
        <v>9</v>
      </c>
      <c r="AE8" s="125">
        <v>12</v>
      </c>
      <c r="AF8" s="150">
        <v>9</v>
      </c>
      <c r="AG8" s="147">
        <f t="shared" si="10"/>
        <v>-11</v>
      </c>
      <c r="AH8" s="179">
        <f t="shared" si="11"/>
        <v>25</v>
      </c>
      <c r="AI8" s="174">
        <v>0</v>
      </c>
      <c r="AJ8" s="26" t="str">
        <f>D26</f>
        <v>KONAK BELEDİYE</v>
      </c>
      <c r="AK8" s="10"/>
      <c r="AL8" s="23" t="str">
        <f>U25</f>
        <v>GÜMÜŞHANE GSİM</v>
      </c>
      <c r="AM8" s="44">
        <v>2</v>
      </c>
      <c r="AN8" s="45">
        <f t="shared" si="12"/>
        <v>33</v>
      </c>
      <c r="AO8" s="206">
        <f t="shared" si="13"/>
        <v>16</v>
      </c>
      <c r="AP8" s="92">
        <f t="shared" si="14"/>
        <v>1</v>
      </c>
      <c r="AQ8" s="95">
        <f t="shared" si="15"/>
        <v>0</v>
      </c>
      <c r="AR8" s="101">
        <v>12</v>
      </c>
      <c r="AS8" s="102">
        <v>1</v>
      </c>
      <c r="AT8" s="101">
        <v>12</v>
      </c>
      <c r="AU8" s="102">
        <v>4</v>
      </c>
      <c r="AV8" s="101">
        <v>9</v>
      </c>
      <c r="AW8" s="102">
        <v>12</v>
      </c>
      <c r="AX8" s="147">
        <f t="shared" si="16"/>
        <v>-16</v>
      </c>
      <c r="AY8" s="103">
        <f t="shared" si="17"/>
        <v>17</v>
      </c>
      <c r="AZ8" s="80">
        <v>1</v>
      </c>
      <c r="BA8" s="26" t="str">
        <f>U26</f>
        <v>ESKİŞEHİR ESJİM</v>
      </c>
      <c r="BB8" s="10"/>
      <c r="BC8" s="23" t="str">
        <f>AL25</f>
        <v>İSTANBUL BOCCE</v>
      </c>
      <c r="BD8" s="44"/>
      <c r="BE8" s="312">
        <f t="shared" si="18"/>
        <v>0</v>
      </c>
      <c r="BF8" s="314">
        <f t="shared" si="19"/>
        <v>0</v>
      </c>
      <c r="BG8" s="304">
        <f t="shared" si="20"/>
        <v>0</v>
      </c>
      <c r="BH8" s="305">
        <f t="shared" si="21"/>
        <v>0</v>
      </c>
      <c r="BI8" s="237"/>
      <c r="BJ8" s="238"/>
      <c r="BK8" s="239"/>
      <c r="BL8" s="238"/>
      <c r="BM8" s="239"/>
      <c r="BN8" s="240"/>
      <c r="BO8" s="147">
        <f t="shared" si="22"/>
        <v>0</v>
      </c>
      <c r="BP8" s="315">
        <f t="shared" si="23"/>
        <v>0</v>
      </c>
      <c r="BQ8" s="80"/>
      <c r="BR8" s="26" t="str">
        <f>AL26</f>
        <v>İSTANBUL ELİT</v>
      </c>
      <c r="BS8" s="10"/>
      <c r="BT8" s="287" t="str">
        <f>BC25</f>
        <v>İSTANBUL BOCCE</v>
      </c>
      <c r="BU8" s="44"/>
      <c r="BV8" s="45"/>
      <c r="BW8" s="46"/>
      <c r="BX8" s="172"/>
      <c r="BY8" s="291"/>
      <c r="BZ8" s="291"/>
      <c r="CA8" s="292"/>
      <c r="CB8" s="80"/>
      <c r="CC8" s="287" t="str">
        <f>BC26</f>
        <v>İSTANBUL ELİT</v>
      </c>
      <c r="CD8" s="10"/>
      <c r="CE8" s="18">
        <f>BT25</f>
        <v>11</v>
      </c>
      <c r="CF8" s="44"/>
      <c r="CG8" s="45"/>
      <c r="CH8" s="46"/>
      <c r="CI8" s="47"/>
      <c r="CJ8" s="48"/>
      <c r="CK8" s="48"/>
      <c r="CL8" s="49"/>
      <c r="CM8" s="50"/>
      <c r="CN8" s="18">
        <f>BT26</f>
        <v>12</v>
      </c>
      <c r="CO8" s="10"/>
      <c r="CP8" s="18">
        <f>CE25</f>
        <v>11</v>
      </c>
      <c r="CQ8" s="44"/>
      <c r="CR8" s="45"/>
      <c r="CS8" s="46"/>
      <c r="CT8" s="47"/>
      <c r="CU8" s="48"/>
      <c r="CV8" s="48"/>
      <c r="CW8" s="49"/>
      <c r="CX8" s="50"/>
      <c r="CY8" s="18">
        <f>CE26</f>
        <v>12</v>
      </c>
      <c r="CZ8" s="10"/>
      <c r="DA8" s="18">
        <f>CP25</f>
        <v>11</v>
      </c>
      <c r="DB8" s="44"/>
      <c r="DC8" s="45"/>
      <c r="DD8" s="46"/>
      <c r="DE8" s="47"/>
      <c r="DF8" s="48"/>
      <c r="DG8" s="48"/>
      <c r="DH8" s="49"/>
      <c r="DI8" s="50"/>
      <c r="DJ8" s="18">
        <f>CP26</f>
        <v>12</v>
      </c>
      <c r="DK8" s="2"/>
    </row>
    <row r="9" spans="1:115" ht="24.75" customHeight="1">
      <c r="A9" s="9">
        <v>7</v>
      </c>
      <c r="B9" s="19" t="s">
        <v>24</v>
      </c>
      <c r="C9" s="2"/>
      <c r="D9" s="23" t="str">
        <f>B15</f>
        <v>BOLU BELEDİYE</v>
      </c>
      <c r="E9" s="44">
        <v>2</v>
      </c>
      <c r="F9" s="38">
        <f t="shared" si="0"/>
        <v>24</v>
      </c>
      <c r="G9" s="111">
        <f t="shared" si="1"/>
        <v>-1</v>
      </c>
      <c r="H9" s="61">
        <f t="shared" si="2"/>
        <v>1</v>
      </c>
      <c r="I9" s="72">
        <f t="shared" si="3"/>
        <v>0</v>
      </c>
      <c r="J9" s="67">
        <v>12</v>
      </c>
      <c r="K9" s="68">
        <v>8</v>
      </c>
      <c r="L9" s="63">
        <v>0</v>
      </c>
      <c r="M9" s="78">
        <v>12</v>
      </c>
      <c r="N9" s="79">
        <v>12</v>
      </c>
      <c r="O9" s="78">
        <v>5</v>
      </c>
      <c r="P9" s="112">
        <f t="shared" si="4"/>
        <v>1</v>
      </c>
      <c r="Q9" s="76">
        <f t="shared" si="5"/>
        <v>25</v>
      </c>
      <c r="R9" s="80">
        <v>1</v>
      </c>
      <c r="S9" s="26" t="str">
        <f>B16</f>
        <v>KOCAELİ ÜNİVERSİTESİ</v>
      </c>
      <c r="T9" s="10"/>
      <c r="U9" s="192" t="str">
        <f>D27</f>
        <v>GÜMÜŞHANE GSİM</v>
      </c>
      <c r="V9" s="160">
        <v>2</v>
      </c>
      <c r="W9" s="159">
        <f t="shared" si="6"/>
        <v>24</v>
      </c>
      <c r="X9" s="201">
        <f t="shared" si="7"/>
        <v>1</v>
      </c>
      <c r="Y9" s="122">
        <f t="shared" si="8"/>
        <v>1</v>
      </c>
      <c r="Z9" s="95">
        <f t="shared" si="9"/>
        <v>0</v>
      </c>
      <c r="AA9" s="149">
        <v>0</v>
      </c>
      <c r="AB9" s="124">
        <v>12</v>
      </c>
      <c r="AC9" s="125">
        <v>12</v>
      </c>
      <c r="AD9" s="124">
        <v>5</v>
      </c>
      <c r="AE9" s="125">
        <v>12</v>
      </c>
      <c r="AF9" s="150">
        <v>6</v>
      </c>
      <c r="AG9" s="147">
        <f t="shared" si="10"/>
        <v>-1</v>
      </c>
      <c r="AH9" s="179">
        <f t="shared" si="11"/>
        <v>23</v>
      </c>
      <c r="AI9" s="174">
        <v>1</v>
      </c>
      <c r="AJ9" s="26" t="str">
        <f>D28</f>
        <v>ANTALYA YAT YELKEN</v>
      </c>
      <c r="AK9" s="10"/>
      <c r="AL9" s="23" t="str">
        <f>U27</f>
        <v>ESKİŞEHİR GSİM</v>
      </c>
      <c r="AM9" s="44">
        <v>2</v>
      </c>
      <c r="AN9" s="45">
        <f t="shared" si="12"/>
        <v>32</v>
      </c>
      <c r="AO9" s="206">
        <f t="shared" si="13"/>
        <v>4</v>
      </c>
      <c r="AP9" s="92">
        <f t="shared" si="14"/>
        <v>1</v>
      </c>
      <c r="AQ9" s="95">
        <f t="shared" si="15"/>
        <v>0</v>
      </c>
      <c r="AR9" s="101">
        <v>12</v>
      </c>
      <c r="AS9" s="102">
        <v>7</v>
      </c>
      <c r="AT9" s="101">
        <v>12</v>
      </c>
      <c r="AU9" s="102">
        <v>9</v>
      </c>
      <c r="AV9" s="101">
        <v>8</v>
      </c>
      <c r="AW9" s="102">
        <v>12</v>
      </c>
      <c r="AX9" s="147">
        <f t="shared" si="16"/>
        <v>-4</v>
      </c>
      <c r="AY9" s="103">
        <f t="shared" si="17"/>
        <v>28</v>
      </c>
      <c r="AZ9" s="80">
        <v>1</v>
      </c>
      <c r="BA9" s="26" t="str">
        <f>U28</f>
        <v>BOLU GENÇLİK</v>
      </c>
      <c r="BB9" s="10"/>
      <c r="BC9" s="23" t="str">
        <f>AL27</f>
        <v>ANTALYA YAT YELKEN</v>
      </c>
      <c r="BD9" s="44"/>
      <c r="BE9" s="312">
        <f t="shared" si="18"/>
        <v>0</v>
      </c>
      <c r="BF9" s="314">
        <f t="shared" si="19"/>
        <v>0</v>
      </c>
      <c r="BG9" s="304">
        <f t="shared" si="20"/>
        <v>0</v>
      </c>
      <c r="BH9" s="305">
        <f t="shared" si="21"/>
        <v>0</v>
      </c>
      <c r="BI9" s="237"/>
      <c r="BJ9" s="238"/>
      <c r="BK9" s="239"/>
      <c r="BL9" s="238"/>
      <c r="BM9" s="239"/>
      <c r="BN9" s="240"/>
      <c r="BO9" s="147">
        <f t="shared" si="22"/>
        <v>0</v>
      </c>
      <c r="BP9" s="315">
        <f t="shared" si="23"/>
        <v>0</v>
      </c>
      <c r="BQ9" s="80"/>
      <c r="BR9" s="26" t="str">
        <f>AL28</f>
        <v>BOLU GENÇLİK</v>
      </c>
      <c r="BS9" s="10"/>
      <c r="BT9" s="287" t="str">
        <f>BC27</f>
        <v>ANTALYA YAT YELKEN</v>
      </c>
      <c r="BU9" s="44"/>
      <c r="BV9" s="45"/>
      <c r="BW9" s="46"/>
      <c r="BX9" s="172"/>
      <c r="BY9" s="291"/>
      <c r="BZ9" s="291"/>
      <c r="CA9" s="292"/>
      <c r="CB9" s="80"/>
      <c r="CC9" s="287" t="str">
        <f>BC28</f>
        <v>BOLU GENÇLİK</v>
      </c>
      <c r="CD9" s="10"/>
      <c r="CE9" s="18">
        <f>BT27</f>
        <v>13</v>
      </c>
      <c r="CF9" s="44"/>
      <c r="CG9" s="45"/>
      <c r="CH9" s="46"/>
      <c r="CI9" s="47"/>
      <c r="CJ9" s="48"/>
      <c r="CK9" s="48"/>
      <c r="CL9" s="49"/>
      <c r="CM9" s="50"/>
      <c r="CN9" s="18">
        <f>BT28</f>
        <v>14</v>
      </c>
      <c r="CO9" s="10"/>
      <c r="CP9" s="18">
        <f>CE27</f>
        <v>13</v>
      </c>
      <c r="CQ9" s="44"/>
      <c r="CR9" s="45"/>
      <c r="CS9" s="46"/>
      <c r="CT9" s="47"/>
      <c r="CU9" s="48"/>
      <c r="CV9" s="48"/>
      <c r="CW9" s="49"/>
      <c r="CX9" s="50"/>
      <c r="CY9" s="18">
        <f>CE28</f>
        <v>14</v>
      </c>
      <c r="CZ9" s="10"/>
      <c r="DA9" s="18">
        <f>CP27</f>
        <v>13</v>
      </c>
      <c r="DB9" s="44"/>
      <c r="DC9" s="45"/>
      <c r="DD9" s="46"/>
      <c r="DE9" s="47"/>
      <c r="DF9" s="48"/>
      <c r="DG9" s="48"/>
      <c r="DH9" s="49"/>
      <c r="DI9" s="50"/>
      <c r="DJ9" s="18">
        <f>CP28</f>
        <v>14</v>
      </c>
      <c r="DK9" s="2"/>
    </row>
    <row r="10" spans="1:115" ht="24.75" customHeight="1">
      <c r="A10" s="9">
        <v>8</v>
      </c>
      <c r="B10" s="19" t="s">
        <v>25</v>
      </c>
      <c r="C10" s="2"/>
      <c r="D10" s="23" t="str">
        <f>B17</f>
        <v>KONAK BELEDİYE</v>
      </c>
      <c r="E10" s="44">
        <v>1</v>
      </c>
      <c r="F10" s="38">
        <f t="shared" si="0"/>
        <v>17</v>
      </c>
      <c r="G10" s="111">
        <f t="shared" si="1"/>
        <v>-17</v>
      </c>
      <c r="H10" s="61">
        <f t="shared" si="2"/>
        <v>0</v>
      </c>
      <c r="I10" s="72">
        <f t="shared" si="3"/>
        <v>1</v>
      </c>
      <c r="J10" s="67">
        <v>0</v>
      </c>
      <c r="K10" s="68">
        <v>12</v>
      </c>
      <c r="L10" s="63">
        <v>5</v>
      </c>
      <c r="M10" s="78">
        <v>12</v>
      </c>
      <c r="N10" s="79">
        <v>12</v>
      </c>
      <c r="O10" s="78">
        <v>10</v>
      </c>
      <c r="P10" s="112">
        <f t="shared" si="4"/>
        <v>17</v>
      </c>
      <c r="Q10" s="76">
        <f t="shared" si="5"/>
        <v>34</v>
      </c>
      <c r="R10" s="80">
        <v>2</v>
      </c>
      <c r="S10" s="26" t="str">
        <f>B18</f>
        <v>ANTALYA KEMER</v>
      </c>
      <c r="T10" s="10"/>
      <c r="U10" s="192" t="str">
        <f>D29</f>
        <v>İZMİR BOCCE</v>
      </c>
      <c r="V10" s="160">
        <v>1</v>
      </c>
      <c r="W10" s="159">
        <f t="shared" si="6"/>
        <v>25</v>
      </c>
      <c r="X10" s="201">
        <f t="shared" si="7"/>
        <v>-9</v>
      </c>
      <c r="Y10" s="122">
        <f t="shared" si="8"/>
        <v>0</v>
      </c>
      <c r="Z10" s="95">
        <f t="shared" si="9"/>
        <v>1</v>
      </c>
      <c r="AA10" s="149">
        <v>5</v>
      </c>
      <c r="AB10" s="124">
        <v>12</v>
      </c>
      <c r="AC10" s="125">
        <v>12</v>
      </c>
      <c r="AD10" s="124">
        <v>10</v>
      </c>
      <c r="AE10" s="125">
        <v>8</v>
      </c>
      <c r="AF10" s="150">
        <v>12</v>
      </c>
      <c r="AG10" s="147">
        <f t="shared" si="10"/>
        <v>9</v>
      </c>
      <c r="AH10" s="179">
        <f t="shared" si="11"/>
        <v>34</v>
      </c>
      <c r="AI10" s="174">
        <v>2</v>
      </c>
      <c r="AJ10" s="26" t="str">
        <f>D30</f>
        <v>ESKİŞEHİR ESJİM</v>
      </c>
      <c r="AK10" s="10"/>
      <c r="AL10" s="23" t="str">
        <f>U29</f>
        <v>ANTALYA YAT YELKEN</v>
      </c>
      <c r="AM10" s="44">
        <v>2</v>
      </c>
      <c r="AN10" s="45">
        <f t="shared" si="12"/>
        <v>31</v>
      </c>
      <c r="AO10" s="206">
        <f t="shared" si="13"/>
        <v>6</v>
      </c>
      <c r="AP10" s="92">
        <f t="shared" si="14"/>
        <v>1</v>
      </c>
      <c r="AQ10" s="95">
        <f t="shared" si="15"/>
        <v>0</v>
      </c>
      <c r="AR10" s="101">
        <v>12</v>
      </c>
      <c r="AS10" s="102">
        <v>5</v>
      </c>
      <c r="AT10" s="101">
        <v>12</v>
      </c>
      <c r="AU10" s="102">
        <v>8</v>
      </c>
      <c r="AV10" s="101">
        <v>7</v>
      </c>
      <c r="AW10" s="102">
        <v>12</v>
      </c>
      <c r="AX10" s="147">
        <f t="shared" si="16"/>
        <v>-6</v>
      </c>
      <c r="AY10" s="103">
        <f t="shared" si="17"/>
        <v>25</v>
      </c>
      <c r="AZ10" s="80">
        <v>1</v>
      </c>
      <c r="BA10" s="26" t="str">
        <f>U30</f>
        <v>KONAK BELEDİYE</v>
      </c>
      <c r="BB10" s="10"/>
      <c r="BC10" s="23" t="str">
        <f>AL29</f>
        <v>MUĞLA GSİM</v>
      </c>
      <c r="BD10" s="44"/>
      <c r="BE10" s="312">
        <f t="shared" si="18"/>
        <v>0</v>
      </c>
      <c r="BF10" s="314">
        <f t="shared" si="19"/>
        <v>0</v>
      </c>
      <c r="BG10" s="304">
        <f t="shared" si="20"/>
        <v>0</v>
      </c>
      <c r="BH10" s="305">
        <f t="shared" si="21"/>
        <v>0</v>
      </c>
      <c r="BI10" s="237"/>
      <c r="BJ10" s="238"/>
      <c r="BK10" s="239"/>
      <c r="BL10" s="238"/>
      <c r="BM10" s="239"/>
      <c r="BN10" s="240"/>
      <c r="BO10" s="147">
        <f t="shared" si="22"/>
        <v>0</v>
      </c>
      <c r="BP10" s="315">
        <f t="shared" si="23"/>
        <v>0</v>
      </c>
      <c r="BQ10" s="80"/>
      <c r="BR10" s="26" t="str">
        <f>AL30</f>
        <v>ESKİŞEHİR ESJİM</v>
      </c>
      <c r="BS10" s="10"/>
      <c r="BT10" s="287" t="str">
        <f>BC29</f>
        <v>MUĞLA GSİM</v>
      </c>
      <c r="BU10" s="44"/>
      <c r="BV10" s="45"/>
      <c r="BW10" s="46"/>
      <c r="BX10" s="172"/>
      <c r="BY10" s="291"/>
      <c r="BZ10" s="291"/>
      <c r="CA10" s="292"/>
      <c r="CB10" s="80"/>
      <c r="CC10" s="287" t="str">
        <f>BC30</f>
        <v>ESKİŞEHİR ESJİM</v>
      </c>
      <c r="CD10" s="10"/>
      <c r="CE10" s="18">
        <f>BT29</f>
        <v>15</v>
      </c>
      <c r="CF10" s="44"/>
      <c r="CG10" s="45"/>
      <c r="CH10" s="46"/>
      <c r="CI10" s="47"/>
      <c r="CJ10" s="48"/>
      <c r="CK10" s="48"/>
      <c r="CL10" s="49"/>
      <c r="CM10" s="50"/>
      <c r="CN10" s="18">
        <f>BT30</f>
        <v>16</v>
      </c>
      <c r="CO10" s="10"/>
      <c r="CP10" s="18">
        <f>CE29</f>
        <v>15</v>
      </c>
      <c r="CQ10" s="44"/>
      <c r="CR10" s="45"/>
      <c r="CS10" s="46"/>
      <c r="CT10" s="47"/>
      <c r="CU10" s="48"/>
      <c r="CV10" s="48"/>
      <c r="CW10" s="49"/>
      <c r="CX10" s="50"/>
      <c r="CY10" s="18">
        <f>CE30</f>
        <v>16</v>
      </c>
      <c r="CZ10" s="10"/>
      <c r="DA10" s="18">
        <f>CP29</f>
        <v>15</v>
      </c>
      <c r="DB10" s="44"/>
      <c r="DC10" s="45"/>
      <c r="DD10" s="46"/>
      <c r="DE10" s="47"/>
      <c r="DF10" s="48"/>
      <c r="DG10" s="48"/>
      <c r="DH10" s="49"/>
      <c r="DI10" s="50"/>
      <c r="DJ10" s="18">
        <f>CP30</f>
        <v>16</v>
      </c>
      <c r="DK10" s="2"/>
    </row>
    <row r="11" spans="1:115" ht="24.75" customHeight="1" thickBot="1">
      <c r="A11" s="9">
        <v>9</v>
      </c>
      <c r="B11" s="19" t="s">
        <v>26</v>
      </c>
      <c r="C11" s="2"/>
      <c r="D11" s="24" t="str">
        <f>B19</f>
        <v>ESKİŞEHİR GSİM</v>
      </c>
      <c r="E11" s="51">
        <v>2</v>
      </c>
      <c r="F11" s="38">
        <f t="shared" si="0"/>
        <v>27</v>
      </c>
      <c r="G11" s="111">
        <f t="shared" si="1"/>
        <v>-1</v>
      </c>
      <c r="H11" s="61">
        <f t="shared" si="2"/>
        <v>1</v>
      </c>
      <c r="I11" s="72">
        <f t="shared" si="3"/>
        <v>0</v>
      </c>
      <c r="J11" s="69">
        <v>12</v>
      </c>
      <c r="K11" s="70">
        <v>11</v>
      </c>
      <c r="L11" s="64">
        <v>3</v>
      </c>
      <c r="M11" s="81">
        <v>12</v>
      </c>
      <c r="N11" s="82">
        <v>12</v>
      </c>
      <c r="O11" s="81">
        <v>5</v>
      </c>
      <c r="P11" s="112">
        <f t="shared" si="4"/>
        <v>1</v>
      </c>
      <c r="Q11" s="76">
        <f t="shared" si="5"/>
        <v>28</v>
      </c>
      <c r="R11" s="83">
        <v>1</v>
      </c>
      <c r="S11" s="27" t="str">
        <f>B20</f>
        <v>İSTANBUL BOCCE</v>
      </c>
      <c r="T11" s="10"/>
      <c r="U11" s="193" t="str">
        <f>D31</f>
        <v>MUĞLA GSİM</v>
      </c>
      <c r="V11" s="51">
        <v>1</v>
      </c>
      <c r="W11" s="204">
        <f t="shared" si="6"/>
        <v>21</v>
      </c>
      <c r="X11" s="202">
        <f t="shared" si="7"/>
        <v>-7</v>
      </c>
      <c r="Y11" s="195">
        <f t="shared" si="8"/>
        <v>0</v>
      </c>
      <c r="Z11" s="186">
        <f t="shared" si="9"/>
        <v>1</v>
      </c>
      <c r="AA11" s="151">
        <v>12</v>
      </c>
      <c r="AB11" s="126">
        <v>4</v>
      </c>
      <c r="AC11" s="127">
        <v>2</v>
      </c>
      <c r="AD11" s="126">
        <v>12</v>
      </c>
      <c r="AE11" s="127">
        <v>7</v>
      </c>
      <c r="AF11" s="152">
        <v>12</v>
      </c>
      <c r="AG11" s="147">
        <f t="shared" si="10"/>
        <v>7</v>
      </c>
      <c r="AH11" s="185">
        <f t="shared" si="11"/>
        <v>28</v>
      </c>
      <c r="AI11" s="83">
        <v>2</v>
      </c>
      <c r="AJ11" s="27" t="str">
        <f>D32</f>
        <v>BOLU GENÇLİK</v>
      </c>
      <c r="AK11" s="10"/>
      <c r="AL11" s="24" t="str">
        <f>U31</f>
        <v>İZMİR BOCCE</v>
      </c>
      <c r="AM11" s="114">
        <v>1</v>
      </c>
      <c r="AN11" s="52">
        <f t="shared" si="12"/>
        <v>27</v>
      </c>
      <c r="AO11" s="206">
        <f t="shared" si="13"/>
        <v>-8</v>
      </c>
      <c r="AP11" s="93">
        <f t="shared" si="14"/>
        <v>0</v>
      </c>
      <c r="AQ11" s="96">
        <f t="shared" si="15"/>
        <v>1</v>
      </c>
      <c r="AR11" s="104">
        <v>11</v>
      </c>
      <c r="AS11" s="105">
        <v>12</v>
      </c>
      <c r="AT11" s="104">
        <v>12</v>
      </c>
      <c r="AU11" s="105">
        <v>11</v>
      </c>
      <c r="AV11" s="104">
        <v>4</v>
      </c>
      <c r="AW11" s="105">
        <v>12</v>
      </c>
      <c r="AX11" s="147">
        <f t="shared" si="16"/>
        <v>8</v>
      </c>
      <c r="AY11" s="106">
        <f t="shared" si="17"/>
        <v>35</v>
      </c>
      <c r="AZ11" s="113">
        <v>2</v>
      </c>
      <c r="BA11" s="27" t="str">
        <f>U32</f>
        <v>MUĞLA GSİM</v>
      </c>
      <c r="BB11" s="10"/>
      <c r="BC11" s="24" t="str">
        <f>AL31</f>
        <v>KONAK BELEDİYE</v>
      </c>
      <c r="BD11" s="114"/>
      <c r="BE11" s="312">
        <f t="shared" si="18"/>
        <v>0</v>
      </c>
      <c r="BF11" s="314">
        <f t="shared" si="19"/>
        <v>0</v>
      </c>
      <c r="BG11" s="304">
        <f t="shared" si="20"/>
        <v>0</v>
      </c>
      <c r="BH11" s="305">
        <f t="shared" si="21"/>
        <v>0</v>
      </c>
      <c r="BI11" s="241"/>
      <c r="BJ11" s="242"/>
      <c r="BK11" s="243"/>
      <c r="BL11" s="242"/>
      <c r="BM11" s="243"/>
      <c r="BN11" s="244"/>
      <c r="BO11" s="147">
        <f t="shared" si="22"/>
        <v>0</v>
      </c>
      <c r="BP11" s="315">
        <f t="shared" si="23"/>
        <v>0</v>
      </c>
      <c r="BQ11" s="113"/>
      <c r="BR11" s="27" t="str">
        <f>AL32</f>
        <v>İZMİR BOCCE</v>
      </c>
      <c r="BS11" s="10"/>
      <c r="BT11" s="287" t="str">
        <f>BC31</f>
        <v>KONAK BELEDİYE</v>
      </c>
      <c r="BU11" s="51"/>
      <c r="BV11" s="52"/>
      <c r="BW11" s="53"/>
      <c r="BX11" s="175"/>
      <c r="BY11" s="293"/>
      <c r="BZ11" s="293"/>
      <c r="CA11" s="294"/>
      <c r="CB11" s="83"/>
      <c r="CC11" s="287" t="str">
        <f>BC32</f>
        <v>İZMİR BOCCE</v>
      </c>
      <c r="CD11" s="10"/>
      <c r="CE11" s="18">
        <f>BT31</f>
        <v>17</v>
      </c>
      <c r="CF11" s="51"/>
      <c r="CG11" s="52"/>
      <c r="CH11" s="53"/>
      <c r="CI11" s="54"/>
      <c r="CJ11" s="55"/>
      <c r="CK11" s="55"/>
      <c r="CL11" s="56"/>
      <c r="CM11" s="57"/>
      <c r="CN11" s="18">
        <f>BT32</f>
        <v>18</v>
      </c>
      <c r="CO11" s="10"/>
      <c r="CP11" s="18">
        <f>CE31</f>
        <v>17</v>
      </c>
      <c r="CQ11" s="51"/>
      <c r="CR11" s="52"/>
      <c r="CS11" s="53"/>
      <c r="CT11" s="54"/>
      <c r="CU11" s="55"/>
      <c r="CV11" s="55"/>
      <c r="CW11" s="56"/>
      <c r="CX11" s="57"/>
      <c r="CY11" s="18">
        <f>CE32</f>
        <v>18</v>
      </c>
      <c r="CZ11" s="10"/>
      <c r="DA11" s="18">
        <f>CP31</f>
        <v>17</v>
      </c>
      <c r="DB11" s="51"/>
      <c r="DC11" s="52"/>
      <c r="DD11" s="53"/>
      <c r="DE11" s="54"/>
      <c r="DF11" s="55"/>
      <c r="DG11" s="55"/>
      <c r="DH11" s="56"/>
      <c r="DI11" s="57"/>
      <c r="DJ11" s="18">
        <f>CP32</f>
        <v>18</v>
      </c>
      <c r="DK11" s="2"/>
    </row>
    <row r="12" spans="1:115" ht="24.75" customHeight="1">
      <c r="A12" s="9">
        <v>10</v>
      </c>
      <c r="B12" s="19" t="s">
        <v>27</v>
      </c>
      <c r="C12" s="2"/>
      <c r="D12" s="5"/>
      <c r="E12" s="5"/>
      <c r="F12" s="5"/>
      <c r="G12" s="5"/>
      <c r="H12" s="5"/>
      <c r="I12" s="5"/>
      <c r="J12" s="5"/>
      <c r="K12" s="5"/>
      <c r="L12" s="5"/>
      <c r="M12" s="2"/>
      <c r="N12" s="2"/>
      <c r="O12" s="2"/>
      <c r="P12" s="2"/>
      <c r="Q12" s="2"/>
      <c r="R12" s="2"/>
      <c r="S12" s="5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</row>
    <row r="13" spans="1:115" ht="24.75" customHeight="1">
      <c r="A13" s="9">
        <v>11</v>
      </c>
      <c r="B13" s="19" t="s">
        <v>28</v>
      </c>
      <c r="C13" s="2"/>
      <c r="D13" s="328" t="s">
        <v>90</v>
      </c>
      <c r="E13" s="328"/>
      <c r="F13" s="328"/>
      <c r="G13" s="328"/>
      <c r="H13" s="328"/>
      <c r="I13" s="328"/>
      <c r="J13" s="334"/>
      <c r="K13" s="334"/>
      <c r="L13" s="334"/>
      <c r="M13" s="334"/>
      <c r="N13" s="334"/>
      <c r="O13" s="334"/>
      <c r="P13" s="334"/>
      <c r="Q13" s="334"/>
      <c r="R13" s="334"/>
      <c r="S13" s="11"/>
      <c r="T13" s="12"/>
      <c r="U13" s="328" t="s">
        <v>92</v>
      </c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13"/>
      <c r="AK13" s="12"/>
      <c r="AL13" s="328" t="s">
        <v>142</v>
      </c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13"/>
      <c r="BB13" s="12"/>
      <c r="BC13" s="328" t="s">
        <v>6</v>
      </c>
      <c r="BD13" s="328"/>
      <c r="BE13" s="328"/>
      <c r="BF13" s="328"/>
      <c r="BG13" s="328"/>
      <c r="BH13" s="328"/>
      <c r="BI13" s="328"/>
      <c r="BJ13" s="328"/>
      <c r="BK13" s="328"/>
      <c r="BL13" s="328"/>
      <c r="BM13" s="328"/>
      <c r="BN13" s="328"/>
      <c r="BO13" s="328"/>
      <c r="BP13" s="328"/>
      <c r="BQ13" s="328"/>
      <c r="BR13" s="13"/>
      <c r="BS13" s="12"/>
      <c r="BT13" s="328" t="s">
        <v>7</v>
      </c>
      <c r="BU13" s="328"/>
      <c r="BV13" s="328"/>
      <c r="BW13" s="328"/>
      <c r="BX13" s="328"/>
      <c r="BY13" s="328"/>
      <c r="BZ13" s="328"/>
      <c r="CA13" s="328"/>
      <c r="CB13" s="328"/>
      <c r="CC13" s="13"/>
      <c r="CD13" s="12"/>
      <c r="CE13" s="328" t="s">
        <v>8</v>
      </c>
      <c r="CF13" s="328"/>
      <c r="CG13" s="328"/>
      <c r="CH13" s="328"/>
      <c r="CI13" s="328"/>
      <c r="CJ13" s="328"/>
      <c r="CK13" s="328"/>
      <c r="CL13" s="328"/>
      <c r="CM13" s="328"/>
      <c r="CN13" s="13"/>
      <c r="CO13" s="12"/>
      <c r="CP13" s="328" t="s">
        <v>9</v>
      </c>
      <c r="CQ13" s="328"/>
      <c r="CR13" s="328"/>
      <c r="CS13" s="328"/>
      <c r="CT13" s="328"/>
      <c r="CU13" s="328"/>
      <c r="CV13" s="328"/>
      <c r="CW13" s="328"/>
      <c r="CX13" s="328"/>
      <c r="CY13" s="13"/>
      <c r="CZ13" s="12"/>
      <c r="DA13" s="328" t="s">
        <v>10</v>
      </c>
      <c r="DB13" s="328"/>
      <c r="DC13" s="328"/>
      <c r="DD13" s="328"/>
      <c r="DE13" s="328"/>
      <c r="DF13" s="328"/>
      <c r="DG13" s="328"/>
      <c r="DH13" s="328"/>
      <c r="DI13" s="328"/>
      <c r="DJ13" s="13"/>
      <c r="DK13" s="2"/>
    </row>
    <row r="14" spans="1:115" ht="24.75" customHeight="1">
      <c r="A14" s="9">
        <v>12</v>
      </c>
      <c r="B14" s="19" t="s">
        <v>29</v>
      </c>
      <c r="C14" s="2"/>
      <c r="D14" s="9" t="s">
        <v>4</v>
      </c>
      <c r="E14" s="58" t="s">
        <v>46</v>
      </c>
      <c r="F14" s="58" t="s">
        <v>41</v>
      </c>
      <c r="G14" s="58"/>
      <c r="H14" s="59" t="s">
        <v>48</v>
      </c>
      <c r="I14" s="88" t="s">
        <v>50</v>
      </c>
      <c r="J14" s="89"/>
      <c r="K14" s="89"/>
      <c r="L14" s="89"/>
      <c r="M14" s="89"/>
      <c r="N14" s="89"/>
      <c r="O14" s="89"/>
      <c r="P14" s="89"/>
      <c r="Q14" s="89"/>
      <c r="R14" s="89"/>
      <c r="S14" s="90"/>
      <c r="T14" s="17"/>
      <c r="U14" s="9" t="s">
        <v>4</v>
      </c>
      <c r="V14" s="58" t="s">
        <v>46</v>
      </c>
      <c r="W14" s="58" t="s">
        <v>41</v>
      </c>
      <c r="X14" s="58"/>
      <c r="Y14" s="59" t="s">
        <v>48</v>
      </c>
      <c r="Z14" s="59"/>
      <c r="AA14" s="322" t="s">
        <v>49</v>
      </c>
      <c r="AB14" s="322"/>
      <c r="AC14" s="322"/>
      <c r="AD14" s="322"/>
      <c r="AE14" s="322"/>
      <c r="AF14" s="322"/>
      <c r="AG14" s="322"/>
      <c r="AH14" s="322"/>
      <c r="AI14" s="322"/>
      <c r="AJ14" s="322"/>
      <c r="AK14" s="17"/>
      <c r="AL14" s="9" t="s">
        <v>4</v>
      </c>
      <c r="AM14" s="58" t="s">
        <v>46</v>
      </c>
      <c r="AN14" s="58" t="s">
        <v>41</v>
      </c>
      <c r="AO14" s="58"/>
      <c r="AP14" s="59" t="s">
        <v>48</v>
      </c>
      <c r="AQ14" s="59"/>
      <c r="AR14" s="246" t="s">
        <v>49</v>
      </c>
      <c r="AS14" s="247"/>
      <c r="AT14" s="247"/>
      <c r="AU14" s="247"/>
      <c r="AV14" s="247"/>
      <c r="AW14" s="247"/>
      <c r="AX14" s="247"/>
      <c r="AY14" s="247"/>
      <c r="AZ14" s="247"/>
      <c r="BA14" s="248"/>
      <c r="BB14" s="17"/>
      <c r="BC14" s="9" t="s">
        <v>4</v>
      </c>
      <c r="BD14" s="58" t="s">
        <v>46</v>
      </c>
      <c r="BE14" s="58" t="s">
        <v>41</v>
      </c>
      <c r="BF14" s="58"/>
      <c r="BG14" s="59" t="s">
        <v>48</v>
      </c>
      <c r="BH14" s="59"/>
      <c r="BI14" s="322" t="s">
        <v>49</v>
      </c>
      <c r="BJ14" s="322"/>
      <c r="BK14" s="322"/>
      <c r="BL14" s="322"/>
      <c r="BM14" s="322"/>
      <c r="BN14" s="322"/>
      <c r="BO14" s="322"/>
      <c r="BP14" s="322"/>
      <c r="BQ14" s="322"/>
      <c r="BR14" s="322"/>
      <c r="BS14" s="17"/>
      <c r="BT14" s="9" t="s">
        <v>4</v>
      </c>
      <c r="BU14" s="58" t="s">
        <v>46</v>
      </c>
      <c r="BV14" s="58" t="s">
        <v>41</v>
      </c>
      <c r="BW14" s="59" t="s">
        <v>48</v>
      </c>
      <c r="BX14" s="322" t="s">
        <v>49</v>
      </c>
      <c r="BY14" s="322"/>
      <c r="BZ14" s="322"/>
      <c r="CA14" s="322"/>
      <c r="CB14" s="322"/>
      <c r="CC14" s="322"/>
      <c r="CD14" s="17"/>
      <c r="CE14" s="9" t="s">
        <v>4</v>
      </c>
      <c r="CF14" s="58" t="s">
        <v>46</v>
      </c>
      <c r="CG14" s="58" t="s">
        <v>41</v>
      </c>
      <c r="CH14" s="59" t="s">
        <v>48</v>
      </c>
      <c r="CI14" s="322" t="s">
        <v>49</v>
      </c>
      <c r="CJ14" s="322"/>
      <c r="CK14" s="322"/>
      <c r="CL14" s="322"/>
      <c r="CM14" s="322"/>
      <c r="CN14" s="322"/>
      <c r="CO14" s="17"/>
      <c r="CP14" s="9" t="s">
        <v>4</v>
      </c>
      <c r="CQ14" s="58" t="s">
        <v>46</v>
      </c>
      <c r="CR14" s="58" t="s">
        <v>41</v>
      </c>
      <c r="CS14" s="59" t="s">
        <v>48</v>
      </c>
      <c r="CT14" s="322" t="s">
        <v>49</v>
      </c>
      <c r="CU14" s="322"/>
      <c r="CV14" s="322"/>
      <c r="CW14" s="322"/>
      <c r="CX14" s="322"/>
      <c r="CY14" s="322"/>
      <c r="CZ14" s="17"/>
      <c r="DA14" s="9" t="s">
        <v>4</v>
      </c>
      <c r="DB14" s="58" t="s">
        <v>46</v>
      </c>
      <c r="DC14" s="58" t="s">
        <v>41</v>
      </c>
      <c r="DD14" s="59" t="s">
        <v>48</v>
      </c>
      <c r="DE14" s="322" t="s">
        <v>49</v>
      </c>
      <c r="DF14" s="322"/>
      <c r="DG14" s="322"/>
      <c r="DH14" s="322"/>
      <c r="DI14" s="322"/>
      <c r="DJ14" s="322"/>
      <c r="DK14" s="2"/>
    </row>
    <row r="15" spans="1:115" ht="24.75" customHeight="1">
      <c r="A15" s="9">
        <v>13</v>
      </c>
      <c r="B15" s="19" t="s">
        <v>30</v>
      </c>
      <c r="C15" s="2"/>
      <c r="D15" s="19" t="s">
        <v>20</v>
      </c>
      <c r="E15" s="20">
        <v>3</v>
      </c>
      <c r="F15" s="20">
        <v>32</v>
      </c>
      <c r="G15" s="20"/>
      <c r="H15" s="20">
        <v>1</v>
      </c>
      <c r="I15" s="84"/>
      <c r="J15" s="85" t="s">
        <v>201</v>
      </c>
      <c r="K15" s="86"/>
      <c r="L15" s="86"/>
      <c r="M15" s="86"/>
      <c r="N15" s="86"/>
      <c r="O15" s="86"/>
      <c r="P15" s="86"/>
      <c r="Q15" s="86"/>
      <c r="R15" s="86"/>
      <c r="S15" s="87"/>
      <c r="T15" s="21"/>
      <c r="U15" s="19" t="s">
        <v>20</v>
      </c>
      <c r="V15" s="20">
        <v>6</v>
      </c>
      <c r="W15" s="20">
        <v>50</v>
      </c>
      <c r="X15" s="20"/>
      <c r="Y15" s="20">
        <v>2</v>
      </c>
      <c r="Z15" s="84"/>
      <c r="AA15" s="85" t="s">
        <v>201</v>
      </c>
      <c r="AB15" s="115"/>
      <c r="AC15" s="115"/>
      <c r="AD15" s="115"/>
      <c r="AE15" s="115"/>
      <c r="AF15" s="115"/>
      <c r="AG15" s="115"/>
      <c r="AH15" s="115"/>
      <c r="AI15" s="115"/>
      <c r="AJ15" s="116"/>
      <c r="AK15" s="21"/>
      <c r="AL15" s="207" t="s">
        <v>20</v>
      </c>
      <c r="AM15" s="306">
        <v>8</v>
      </c>
      <c r="AN15" s="307">
        <v>54</v>
      </c>
      <c r="AO15" s="308"/>
      <c r="AP15" s="309">
        <v>3</v>
      </c>
      <c r="AQ15" s="84"/>
      <c r="AR15" s="401" t="s">
        <v>201</v>
      </c>
      <c r="AS15" s="311"/>
      <c r="AT15" s="254"/>
      <c r="AU15" s="254"/>
      <c r="AV15" s="254"/>
      <c r="AW15" s="254"/>
      <c r="AX15" s="254"/>
      <c r="AY15" s="254"/>
      <c r="AZ15" s="254"/>
      <c r="BA15" s="255"/>
      <c r="BB15" s="21"/>
      <c r="BC15" s="207" t="s">
        <v>20</v>
      </c>
      <c r="BD15" s="306">
        <v>11</v>
      </c>
      <c r="BE15" s="307">
        <v>65</v>
      </c>
      <c r="BF15" s="308"/>
      <c r="BG15" s="309">
        <v>4</v>
      </c>
      <c r="BH15" s="84"/>
      <c r="BI15" s="401" t="s">
        <v>201</v>
      </c>
      <c r="BJ15" s="311"/>
      <c r="BK15" s="254"/>
      <c r="BL15" s="254"/>
      <c r="BM15" s="254"/>
      <c r="BN15" s="254"/>
      <c r="BO15" s="254"/>
      <c r="BP15" s="254"/>
      <c r="BQ15" s="254"/>
      <c r="BR15" s="255"/>
      <c r="BS15" s="21"/>
      <c r="BT15" s="20">
        <v>1</v>
      </c>
      <c r="BU15" s="20"/>
      <c r="BV15" s="20"/>
      <c r="BW15" s="20"/>
      <c r="BX15" s="316"/>
      <c r="BY15" s="316"/>
      <c r="BZ15" s="316"/>
      <c r="CA15" s="316"/>
      <c r="CB15" s="316"/>
      <c r="CC15" s="316"/>
      <c r="CD15" s="21"/>
      <c r="CE15" s="20">
        <v>1</v>
      </c>
      <c r="CF15" s="20"/>
      <c r="CG15" s="20"/>
      <c r="CH15" s="20"/>
      <c r="CI15" s="316"/>
      <c r="CJ15" s="316"/>
      <c r="CK15" s="316"/>
      <c r="CL15" s="316"/>
      <c r="CM15" s="316"/>
      <c r="CN15" s="316"/>
      <c r="CO15" s="21"/>
      <c r="CP15" s="20">
        <v>1</v>
      </c>
      <c r="CQ15" s="20"/>
      <c r="CR15" s="20"/>
      <c r="CS15" s="20"/>
      <c r="CT15" s="316"/>
      <c r="CU15" s="316"/>
      <c r="CV15" s="316"/>
      <c r="CW15" s="316"/>
      <c r="CX15" s="316"/>
      <c r="CY15" s="316"/>
      <c r="CZ15" s="21"/>
      <c r="DA15" s="20">
        <v>1</v>
      </c>
      <c r="DB15" s="20"/>
      <c r="DC15" s="20"/>
      <c r="DD15" s="20"/>
      <c r="DE15" s="316"/>
      <c r="DF15" s="316"/>
      <c r="DG15" s="316"/>
      <c r="DH15" s="316"/>
      <c r="DI15" s="316"/>
      <c r="DJ15" s="316"/>
      <c r="DK15" s="2"/>
    </row>
    <row r="16" spans="1:115" ht="24.75" customHeight="1">
      <c r="A16" s="9">
        <v>14</v>
      </c>
      <c r="B16" s="19" t="s">
        <v>31</v>
      </c>
      <c r="C16" s="2"/>
      <c r="D16" s="19" t="s">
        <v>28</v>
      </c>
      <c r="E16" s="20">
        <v>3</v>
      </c>
      <c r="F16" s="20">
        <v>32</v>
      </c>
      <c r="G16" s="20"/>
      <c r="H16" s="20">
        <v>1</v>
      </c>
      <c r="I16" s="84"/>
      <c r="J16" s="85" t="s">
        <v>73</v>
      </c>
      <c r="K16" s="86"/>
      <c r="L16" s="86"/>
      <c r="M16" s="86"/>
      <c r="N16" s="86"/>
      <c r="O16" s="86"/>
      <c r="P16" s="86"/>
      <c r="Q16" s="86"/>
      <c r="R16" s="86"/>
      <c r="S16" s="87"/>
      <c r="T16" s="21"/>
      <c r="U16" s="19" t="s">
        <v>22</v>
      </c>
      <c r="V16" s="20">
        <v>6</v>
      </c>
      <c r="W16" s="20">
        <v>42</v>
      </c>
      <c r="X16" s="20"/>
      <c r="Y16" s="20">
        <v>2</v>
      </c>
      <c r="Z16" s="84"/>
      <c r="AA16" s="85" t="s">
        <v>72</v>
      </c>
      <c r="AB16" s="115"/>
      <c r="AC16" s="115"/>
      <c r="AD16" s="115"/>
      <c r="AE16" s="115"/>
      <c r="AF16" s="115"/>
      <c r="AG16" s="115"/>
      <c r="AH16" s="115"/>
      <c r="AI16" s="115"/>
      <c r="AJ16" s="116"/>
      <c r="AK16" s="21"/>
      <c r="AL16" s="207" t="s">
        <v>30</v>
      </c>
      <c r="AM16" s="306">
        <v>7</v>
      </c>
      <c r="AN16" s="307">
        <v>15</v>
      </c>
      <c r="AO16" s="308"/>
      <c r="AP16" s="309">
        <v>3</v>
      </c>
      <c r="AQ16" s="84"/>
      <c r="AR16" s="310" t="s">
        <v>54</v>
      </c>
      <c r="AS16" s="311"/>
      <c r="AT16" s="254"/>
      <c r="AU16" s="254"/>
      <c r="AV16" s="254"/>
      <c r="AW16" s="254"/>
      <c r="AX16" s="254"/>
      <c r="AY16" s="254"/>
      <c r="AZ16" s="254"/>
      <c r="BA16" s="255"/>
      <c r="BB16" s="21"/>
      <c r="BC16" s="207" t="s">
        <v>30</v>
      </c>
      <c r="BD16" s="306">
        <v>7</v>
      </c>
      <c r="BE16" s="307">
        <v>4</v>
      </c>
      <c r="BF16" s="308"/>
      <c r="BG16" s="309">
        <v>3</v>
      </c>
      <c r="BH16" s="84"/>
      <c r="BI16" s="310" t="s">
        <v>54</v>
      </c>
      <c r="BJ16" s="311"/>
      <c r="BK16" s="254"/>
      <c r="BL16" s="254"/>
      <c r="BM16" s="254"/>
      <c r="BN16" s="254"/>
      <c r="BO16" s="254"/>
      <c r="BP16" s="254"/>
      <c r="BQ16" s="254"/>
      <c r="BR16" s="255"/>
      <c r="BS16" s="21"/>
      <c r="BT16" s="20">
        <v>2</v>
      </c>
      <c r="BU16" s="20"/>
      <c r="BV16" s="20"/>
      <c r="BW16" s="20"/>
      <c r="BX16" s="316"/>
      <c r="BY16" s="316"/>
      <c r="BZ16" s="316"/>
      <c r="CA16" s="316"/>
      <c r="CB16" s="316"/>
      <c r="CC16" s="316"/>
      <c r="CD16" s="21"/>
      <c r="CE16" s="20">
        <v>2</v>
      </c>
      <c r="CF16" s="20"/>
      <c r="CG16" s="20"/>
      <c r="CH16" s="20"/>
      <c r="CI16" s="316"/>
      <c r="CJ16" s="316"/>
      <c r="CK16" s="316"/>
      <c r="CL16" s="316"/>
      <c r="CM16" s="316"/>
      <c r="CN16" s="316"/>
      <c r="CO16" s="21"/>
      <c r="CP16" s="20">
        <v>2</v>
      </c>
      <c r="CQ16" s="20"/>
      <c r="CR16" s="20"/>
      <c r="CS16" s="20"/>
      <c r="CT16" s="316"/>
      <c r="CU16" s="316"/>
      <c r="CV16" s="316"/>
      <c r="CW16" s="316"/>
      <c r="CX16" s="316"/>
      <c r="CY16" s="316"/>
      <c r="CZ16" s="21"/>
      <c r="DA16" s="20">
        <v>2</v>
      </c>
      <c r="DB16" s="20"/>
      <c r="DC16" s="20"/>
      <c r="DD16" s="20"/>
      <c r="DE16" s="316"/>
      <c r="DF16" s="316"/>
      <c r="DG16" s="316"/>
      <c r="DH16" s="316"/>
      <c r="DI16" s="316"/>
      <c r="DJ16" s="316"/>
      <c r="DK16" s="2"/>
    </row>
    <row r="17" spans="1:115" ht="24.75" customHeight="1">
      <c r="A17" s="9">
        <v>15</v>
      </c>
      <c r="B17" s="19" t="s">
        <v>32</v>
      </c>
      <c r="C17" s="2"/>
      <c r="D17" s="19" t="s">
        <v>27</v>
      </c>
      <c r="E17" s="20">
        <v>3</v>
      </c>
      <c r="F17" s="20">
        <v>27</v>
      </c>
      <c r="G17" s="20"/>
      <c r="H17" s="20">
        <v>1</v>
      </c>
      <c r="I17" s="84"/>
      <c r="J17" s="85" t="s">
        <v>77</v>
      </c>
      <c r="K17" s="86"/>
      <c r="L17" s="86"/>
      <c r="M17" s="86"/>
      <c r="N17" s="86"/>
      <c r="O17" s="86"/>
      <c r="P17" s="86"/>
      <c r="Q17" s="86"/>
      <c r="R17" s="86"/>
      <c r="S17" s="87"/>
      <c r="T17" s="21"/>
      <c r="U17" s="19" t="s">
        <v>24</v>
      </c>
      <c r="V17" s="20">
        <v>5</v>
      </c>
      <c r="W17" s="20">
        <v>34</v>
      </c>
      <c r="X17" s="20"/>
      <c r="Y17" s="20">
        <v>2</v>
      </c>
      <c r="Z17" s="84"/>
      <c r="AA17" s="85" t="s">
        <v>56</v>
      </c>
      <c r="AB17" s="115"/>
      <c r="AC17" s="115"/>
      <c r="AD17" s="115"/>
      <c r="AE17" s="115"/>
      <c r="AF17" s="115"/>
      <c r="AG17" s="115"/>
      <c r="AH17" s="115"/>
      <c r="AI17" s="115"/>
      <c r="AJ17" s="116"/>
      <c r="AK17" s="21"/>
      <c r="AL17" s="207" t="s">
        <v>22</v>
      </c>
      <c r="AM17" s="306">
        <v>7</v>
      </c>
      <c r="AN17" s="307">
        <v>38</v>
      </c>
      <c r="AO17" s="308"/>
      <c r="AP17" s="309">
        <v>2</v>
      </c>
      <c r="AQ17" s="84"/>
      <c r="AR17" s="310" t="s">
        <v>72</v>
      </c>
      <c r="AS17" s="311"/>
      <c r="AT17" s="254"/>
      <c r="AU17" s="254"/>
      <c r="AV17" s="254"/>
      <c r="AW17" s="254"/>
      <c r="AX17" s="254"/>
      <c r="AY17" s="254"/>
      <c r="AZ17" s="254"/>
      <c r="BA17" s="255"/>
      <c r="BB17" s="21"/>
      <c r="BC17" s="207" t="s">
        <v>22</v>
      </c>
      <c r="BD17" s="306">
        <v>9</v>
      </c>
      <c r="BE17" s="307">
        <v>52</v>
      </c>
      <c r="BF17" s="308"/>
      <c r="BG17" s="309">
        <v>3</v>
      </c>
      <c r="BH17" s="84"/>
      <c r="BI17" s="310" t="s">
        <v>72</v>
      </c>
      <c r="BJ17" s="311"/>
      <c r="BK17" s="254"/>
      <c r="BL17" s="254"/>
      <c r="BM17" s="254"/>
      <c r="BN17" s="254"/>
      <c r="BO17" s="254"/>
      <c r="BP17" s="254"/>
      <c r="BQ17" s="254"/>
      <c r="BR17" s="255"/>
      <c r="BS17" s="21"/>
      <c r="BT17" s="20">
        <v>3</v>
      </c>
      <c r="BU17" s="20"/>
      <c r="BV17" s="20"/>
      <c r="BW17" s="20"/>
      <c r="BX17" s="316"/>
      <c r="BY17" s="316"/>
      <c r="BZ17" s="316"/>
      <c r="CA17" s="316"/>
      <c r="CB17" s="316"/>
      <c r="CC17" s="316"/>
      <c r="CD17" s="21"/>
      <c r="CE17" s="20">
        <v>3</v>
      </c>
      <c r="CF17" s="20"/>
      <c r="CG17" s="20"/>
      <c r="CH17" s="20"/>
      <c r="CI17" s="316"/>
      <c r="CJ17" s="316"/>
      <c r="CK17" s="316"/>
      <c r="CL17" s="316"/>
      <c r="CM17" s="316"/>
      <c r="CN17" s="316"/>
      <c r="CO17" s="21"/>
      <c r="CP17" s="20">
        <v>3</v>
      </c>
      <c r="CQ17" s="20"/>
      <c r="CR17" s="20"/>
      <c r="CS17" s="20"/>
      <c r="CT17" s="316"/>
      <c r="CU17" s="316"/>
      <c r="CV17" s="316"/>
      <c r="CW17" s="316"/>
      <c r="CX17" s="316"/>
      <c r="CY17" s="316"/>
      <c r="CZ17" s="21"/>
      <c r="DA17" s="20">
        <v>3</v>
      </c>
      <c r="DB17" s="20"/>
      <c r="DC17" s="20"/>
      <c r="DD17" s="20"/>
      <c r="DE17" s="316"/>
      <c r="DF17" s="316"/>
      <c r="DG17" s="316"/>
      <c r="DH17" s="316"/>
      <c r="DI17" s="316"/>
      <c r="DJ17" s="316"/>
      <c r="DK17" s="2"/>
    </row>
    <row r="18" spans="1:115" ht="24.75" customHeight="1">
      <c r="A18" s="9">
        <v>16</v>
      </c>
      <c r="B18" s="19" t="s">
        <v>33</v>
      </c>
      <c r="C18" s="2"/>
      <c r="D18" s="19" t="s">
        <v>24</v>
      </c>
      <c r="E18" s="20">
        <v>3</v>
      </c>
      <c r="F18" s="20">
        <v>26</v>
      </c>
      <c r="G18" s="20"/>
      <c r="H18" s="20">
        <v>1</v>
      </c>
      <c r="I18" s="84"/>
      <c r="J18" s="85" t="s">
        <v>56</v>
      </c>
      <c r="K18" s="86"/>
      <c r="L18" s="86"/>
      <c r="M18" s="86"/>
      <c r="N18" s="86"/>
      <c r="O18" s="86"/>
      <c r="P18" s="86"/>
      <c r="Q18" s="86"/>
      <c r="R18" s="86"/>
      <c r="S18" s="87"/>
      <c r="T18" s="21"/>
      <c r="U18" s="19" t="s">
        <v>30</v>
      </c>
      <c r="V18" s="20">
        <v>4</v>
      </c>
      <c r="W18" s="20">
        <v>3</v>
      </c>
      <c r="X18" s="20"/>
      <c r="Y18" s="20">
        <v>2</v>
      </c>
      <c r="Z18" s="84"/>
      <c r="AA18" s="85" t="s">
        <v>54</v>
      </c>
      <c r="AB18" s="115"/>
      <c r="AC18" s="115"/>
      <c r="AD18" s="115"/>
      <c r="AE18" s="115"/>
      <c r="AF18" s="115"/>
      <c r="AG18" s="115"/>
      <c r="AH18" s="115"/>
      <c r="AI18" s="115"/>
      <c r="AJ18" s="116"/>
      <c r="AK18" s="21"/>
      <c r="AL18" s="207" t="s">
        <v>28</v>
      </c>
      <c r="AM18" s="306">
        <v>6</v>
      </c>
      <c r="AN18" s="307">
        <v>39</v>
      </c>
      <c r="AO18" s="308"/>
      <c r="AP18" s="309">
        <v>2</v>
      </c>
      <c r="AQ18" s="84"/>
      <c r="AR18" s="310" t="s">
        <v>146</v>
      </c>
      <c r="AS18" s="311"/>
      <c r="AT18" s="254"/>
      <c r="AU18" s="254"/>
      <c r="AV18" s="254"/>
      <c r="AW18" s="254"/>
      <c r="AX18" s="254"/>
      <c r="AY18" s="254"/>
      <c r="AZ18" s="254"/>
      <c r="BA18" s="255"/>
      <c r="BB18" s="21"/>
      <c r="BC18" s="207" t="s">
        <v>28</v>
      </c>
      <c r="BD18" s="306">
        <v>7</v>
      </c>
      <c r="BE18" s="307">
        <v>25</v>
      </c>
      <c r="BF18" s="308"/>
      <c r="BG18" s="309">
        <v>2</v>
      </c>
      <c r="BH18" s="84"/>
      <c r="BI18" s="310" t="s">
        <v>146</v>
      </c>
      <c r="BJ18" s="311"/>
      <c r="BK18" s="254"/>
      <c r="BL18" s="254"/>
      <c r="BM18" s="254"/>
      <c r="BN18" s="254"/>
      <c r="BO18" s="254"/>
      <c r="BP18" s="254"/>
      <c r="BQ18" s="254"/>
      <c r="BR18" s="255"/>
      <c r="BS18" s="21"/>
      <c r="BT18" s="20">
        <v>4</v>
      </c>
      <c r="BU18" s="20"/>
      <c r="BV18" s="20"/>
      <c r="BW18" s="20"/>
      <c r="BX18" s="316"/>
      <c r="BY18" s="316"/>
      <c r="BZ18" s="316"/>
      <c r="CA18" s="316"/>
      <c r="CB18" s="316"/>
      <c r="CC18" s="316"/>
      <c r="CD18" s="21"/>
      <c r="CE18" s="20">
        <v>4</v>
      </c>
      <c r="CF18" s="20"/>
      <c r="CG18" s="20"/>
      <c r="CH18" s="20"/>
      <c r="CI18" s="316"/>
      <c r="CJ18" s="316"/>
      <c r="CK18" s="316"/>
      <c r="CL18" s="316"/>
      <c r="CM18" s="316"/>
      <c r="CN18" s="316"/>
      <c r="CO18" s="21"/>
      <c r="CP18" s="20">
        <v>4</v>
      </c>
      <c r="CQ18" s="20"/>
      <c r="CR18" s="20"/>
      <c r="CS18" s="20"/>
      <c r="CT18" s="316"/>
      <c r="CU18" s="316"/>
      <c r="CV18" s="316"/>
      <c r="CW18" s="316"/>
      <c r="CX18" s="316"/>
      <c r="CY18" s="316"/>
      <c r="CZ18" s="21"/>
      <c r="DA18" s="20">
        <v>4</v>
      </c>
      <c r="DB18" s="20"/>
      <c r="DC18" s="20"/>
      <c r="DD18" s="20"/>
      <c r="DE18" s="316"/>
      <c r="DF18" s="316"/>
      <c r="DG18" s="316"/>
      <c r="DH18" s="316"/>
      <c r="DI18" s="316"/>
      <c r="DJ18" s="316"/>
      <c r="DK18" s="2"/>
    </row>
    <row r="19" spans="1:115" ht="24.75" customHeight="1">
      <c r="A19" s="9">
        <v>17</v>
      </c>
      <c r="B19" s="19" t="s">
        <v>34</v>
      </c>
      <c r="C19" s="2"/>
      <c r="D19" s="19" t="s">
        <v>19</v>
      </c>
      <c r="E19" s="20">
        <v>3</v>
      </c>
      <c r="F19" s="20">
        <v>17</v>
      </c>
      <c r="G19" s="20"/>
      <c r="H19" s="20">
        <v>1</v>
      </c>
      <c r="I19" s="84"/>
      <c r="J19" s="85" t="s">
        <v>51</v>
      </c>
      <c r="K19" s="86"/>
      <c r="L19" s="86"/>
      <c r="M19" s="86"/>
      <c r="N19" s="86"/>
      <c r="O19" s="86"/>
      <c r="P19" s="86"/>
      <c r="Q19" s="86"/>
      <c r="R19" s="86"/>
      <c r="S19" s="87"/>
      <c r="T19" s="21"/>
      <c r="U19" s="19" t="s">
        <v>31</v>
      </c>
      <c r="V19" s="20">
        <v>4</v>
      </c>
      <c r="W19" s="20">
        <v>21</v>
      </c>
      <c r="X19" s="20"/>
      <c r="Y19" s="20">
        <v>1</v>
      </c>
      <c r="Z19" s="84"/>
      <c r="AA19" s="85" t="s">
        <v>55</v>
      </c>
      <c r="AB19" s="115"/>
      <c r="AC19" s="115"/>
      <c r="AD19" s="115"/>
      <c r="AE19" s="115"/>
      <c r="AF19" s="115"/>
      <c r="AG19" s="115"/>
      <c r="AH19" s="115"/>
      <c r="AI19" s="115"/>
      <c r="AJ19" s="116"/>
      <c r="AK19" s="21"/>
      <c r="AL19" s="207" t="s">
        <v>31</v>
      </c>
      <c r="AM19" s="306">
        <v>6</v>
      </c>
      <c r="AN19" s="307">
        <v>23</v>
      </c>
      <c r="AO19" s="308"/>
      <c r="AP19" s="309">
        <v>2</v>
      </c>
      <c r="AQ19" s="84"/>
      <c r="AR19" s="310" t="s">
        <v>143</v>
      </c>
      <c r="AS19" s="311"/>
      <c r="AT19" s="254"/>
      <c r="AU19" s="254"/>
      <c r="AV19" s="254"/>
      <c r="AW19" s="254"/>
      <c r="AX19" s="254"/>
      <c r="AY19" s="254"/>
      <c r="AZ19" s="254"/>
      <c r="BA19" s="255"/>
      <c r="BB19" s="21"/>
      <c r="BC19" s="207" t="s">
        <v>31</v>
      </c>
      <c r="BD19" s="306">
        <v>9</v>
      </c>
      <c r="BE19" s="307">
        <v>40</v>
      </c>
      <c r="BF19" s="308"/>
      <c r="BG19" s="309">
        <v>3</v>
      </c>
      <c r="BH19" s="84"/>
      <c r="BI19" s="310" t="s">
        <v>143</v>
      </c>
      <c r="BJ19" s="311"/>
      <c r="BK19" s="254"/>
      <c r="BL19" s="254"/>
      <c r="BM19" s="254"/>
      <c r="BN19" s="254"/>
      <c r="BO19" s="254"/>
      <c r="BP19" s="254"/>
      <c r="BQ19" s="254"/>
      <c r="BR19" s="255"/>
      <c r="BS19" s="21"/>
      <c r="BT19" s="20">
        <v>5</v>
      </c>
      <c r="BU19" s="20"/>
      <c r="BV19" s="20"/>
      <c r="BW19" s="20"/>
      <c r="BX19" s="316"/>
      <c r="BY19" s="316"/>
      <c r="BZ19" s="316"/>
      <c r="CA19" s="316"/>
      <c r="CB19" s="316"/>
      <c r="CC19" s="316"/>
      <c r="CD19" s="21"/>
      <c r="CE19" s="20">
        <v>5</v>
      </c>
      <c r="CF19" s="20"/>
      <c r="CG19" s="20"/>
      <c r="CH19" s="20"/>
      <c r="CI19" s="316"/>
      <c r="CJ19" s="316"/>
      <c r="CK19" s="316"/>
      <c r="CL19" s="316"/>
      <c r="CM19" s="316"/>
      <c r="CN19" s="316"/>
      <c r="CO19" s="21"/>
      <c r="CP19" s="20">
        <v>5</v>
      </c>
      <c r="CQ19" s="20"/>
      <c r="CR19" s="20"/>
      <c r="CS19" s="20"/>
      <c r="CT19" s="316"/>
      <c r="CU19" s="316"/>
      <c r="CV19" s="316"/>
      <c r="CW19" s="316"/>
      <c r="CX19" s="316"/>
      <c r="CY19" s="316"/>
      <c r="CZ19" s="21"/>
      <c r="DA19" s="20">
        <v>5</v>
      </c>
      <c r="DB19" s="20"/>
      <c r="DC19" s="20"/>
      <c r="DD19" s="20"/>
      <c r="DE19" s="316"/>
      <c r="DF19" s="316"/>
      <c r="DG19" s="316"/>
      <c r="DH19" s="316"/>
      <c r="DI19" s="316"/>
      <c r="DJ19" s="316"/>
      <c r="DK19" s="2"/>
    </row>
    <row r="20" spans="1:115" ht="24.75" customHeight="1">
      <c r="A20" s="9">
        <v>18</v>
      </c>
      <c r="B20" s="19" t="s">
        <v>35</v>
      </c>
      <c r="C20" s="2"/>
      <c r="D20" s="19" t="s">
        <v>22</v>
      </c>
      <c r="E20" s="20">
        <v>3</v>
      </c>
      <c r="F20" s="20">
        <v>16</v>
      </c>
      <c r="G20" s="20"/>
      <c r="H20" s="20">
        <v>1</v>
      </c>
      <c r="I20" s="84"/>
      <c r="J20" s="85" t="s">
        <v>58</v>
      </c>
      <c r="K20" s="86"/>
      <c r="L20" s="86"/>
      <c r="M20" s="86"/>
      <c r="N20" s="86"/>
      <c r="O20" s="86"/>
      <c r="P20" s="86"/>
      <c r="Q20" s="86"/>
      <c r="R20" s="86"/>
      <c r="S20" s="87"/>
      <c r="T20" s="21"/>
      <c r="U20" s="19" t="s">
        <v>27</v>
      </c>
      <c r="V20" s="20">
        <v>4</v>
      </c>
      <c r="W20" s="20">
        <v>19</v>
      </c>
      <c r="X20" s="20"/>
      <c r="Y20" s="20">
        <v>1</v>
      </c>
      <c r="Z20" s="84"/>
      <c r="AA20" s="85" t="s">
        <v>77</v>
      </c>
      <c r="AB20" s="115"/>
      <c r="AC20" s="115"/>
      <c r="AD20" s="115"/>
      <c r="AE20" s="115"/>
      <c r="AF20" s="115"/>
      <c r="AG20" s="115"/>
      <c r="AH20" s="115"/>
      <c r="AI20" s="115"/>
      <c r="AJ20" s="116"/>
      <c r="AK20" s="21"/>
      <c r="AL20" s="207" t="s">
        <v>24</v>
      </c>
      <c r="AM20" s="306">
        <v>5</v>
      </c>
      <c r="AN20" s="307">
        <v>22</v>
      </c>
      <c r="AO20" s="308"/>
      <c r="AP20" s="309">
        <v>2</v>
      </c>
      <c r="AQ20" s="84"/>
      <c r="AR20" s="310" t="s">
        <v>56</v>
      </c>
      <c r="AS20" s="311"/>
      <c r="AT20" s="254"/>
      <c r="AU20" s="254"/>
      <c r="AV20" s="254"/>
      <c r="AW20" s="254"/>
      <c r="AX20" s="254"/>
      <c r="AY20" s="254"/>
      <c r="AZ20" s="254"/>
      <c r="BA20" s="255"/>
      <c r="BB20" s="21"/>
      <c r="BC20" s="207" t="s">
        <v>24</v>
      </c>
      <c r="BD20" s="306">
        <v>5</v>
      </c>
      <c r="BE20" s="307">
        <v>5</v>
      </c>
      <c r="BF20" s="308"/>
      <c r="BG20" s="309">
        <v>2</v>
      </c>
      <c r="BH20" s="84"/>
      <c r="BI20" s="310" t="s">
        <v>56</v>
      </c>
      <c r="BJ20" s="311"/>
      <c r="BK20" s="254"/>
      <c r="BL20" s="254"/>
      <c r="BM20" s="254"/>
      <c r="BN20" s="254"/>
      <c r="BO20" s="254"/>
      <c r="BP20" s="254"/>
      <c r="BQ20" s="254"/>
      <c r="BR20" s="255"/>
      <c r="BS20" s="21"/>
      <c r="BT20" s="20">
        <v>6</v>
      </c>
      <c r="BU20" s="20"/>
      <c r="BV20" s="20"/>
      <c r="BW20" s="20"/>
      <c r="BX20" s="316"/>
      <c r="BY20" s="316"/>
      <c r="BZ20" s="316"/>
      <c r="CA20" s="316"/>
      <c r="CB20" s="316"/>
      <c r="CC20" s="316"/>
      <c r="CD20" s="21"/>
      <c r="CE20" s="20">
        <v>6</v>
      </c>
      <c r="CF20" s="20"/>
      <c r="CG20" s="20"/>
      <c r="CH20" s="20"/>
      <c r="CI20" s="316"/>
      <c r="CJ20" s="316"/>
      <c r="CK20" s="316"/>
      <c r="CL20" s="316"/>
      <c r="CM20" s="316"/>
      <c r="CN20" s="316"/>
      <c r="CO20" s="21"/>
      <c r="CP20" s="20">
        <v>6</v>
      </c>
      <c r="CQ20" s="20"/>
      <c r="CR20" s="20"/>
      <c r="CS20" s="20"/>
      <c r="CT20" s="316"/>
      <c r="CU20" s="316"/>
      <c r="CV20" s="316"/>
      <c r="CW20" s="316"/>
      <c r="CX20" s="316"/>
      <c r="CY20" s="316"/>
      <c r="CZ20" s="21"/>
      <c r="DA20" s="20">
        <v>6</v>
      </c>
      <c r="DB20" s="20"/>
      <c r="DC20" s="20"/>
      <c r="DD20" s="20"/>
      <c r="DE20" s="316"/>
      <c r="DF20" s="316"/>
      <c r="DG20" s="316"/>
      <c r="DH20" s="316"/>
      <c r="DI20" s="316"/>
      <c r="DJ20" s="316"/>
      <c r="DK20" s="2"/>
    </row>
    <row r="21" spans="1:115" ht="24.75" customHeight="1">
      <c r="A21" s="6"/>
      <c r="B21" s="6"/>
      <c r="C21" s="2"/>
      <c r="D21" s="19" t="s">
        <v>33</v>
      </c>
      <c r="E21" s="20">
        <v>2</v>
      </c>
      <c r="F21" s="20">
        <v>17</v>
      </c>
      <c r="G21" s="20"/>
      <c r="H21" s="20">
        <v>1</v>
      </c>
      <c r="I21" s="84"/>
      <c r="J21" s="85" t="s">
        <v>78</v>
      </c>
      <c r="K21" s="86"/>
      <c r="L21" s="86"/>
      <c r="M21" s="86"/>
      <c r="N21" s="86"/>
      <c r="O21" s="86"/>
      <c r="P21" s="86"/>
      <c r="Q21" s="86"/>
      <c r="R21" s="86"/>
      <c r="S21" s="87"/>
      <c r="T21" s="21"/>
      <c r="U21" s="19" t="s">
        <v>35</v>
      </c>
      <c r="V21" s="20">
        <v>4</v>
      </c>
      <c r="W21" s="20">
        <v>12</v>
      </c>
      <c r="X21" s="20"/>
      <c r="Y21" s="20">
        <v>1</v>
      </c>
      <c r="Z21" s="84"/>
      <c r="AA21" s="85" t="s">
        <v>81</v>
      </c>
      <c r="AB21" s="115"/>
      <c r="AC21" s="115"/>
      <c r="AD21" s="115"/>
      <c r="AE21" s="115"/>
      <c r="AF21" s="115"/>
      <c r="AG21" s="115"/>
      <c r="AH21" s="115"/>
      <c r="AI21" s="115"/>
      <c r="AJ21" s="116"/>
      <c r="AK21" s="21"/>
      <c r="AL21" s="207" t="s">
        <v>33</v>
      </c>
      <c r="AM21" s="306">
        <v>5</v>
      </c>
      <c r="AN21" s="307">
        <v>18</v>
      </c>
      <c r="AO21" s="308"/>
      <c r="AP21" s="309">
        <v>2</v>
      </c>
      <c r="AQ21" s="84"/>
      <c r="AR21" s="310" t="s">
        <v>147</v>
      </c>
      <c r="AS21" s="311"/>
      <c r="AT21" s="254"/>
      <c r="AU21" s="254"/>
      <c r="AV21" s="254"/>
      <c r="AW21" s="254"/>
      <c r="AX21" s="254"/>
      <c r="AY21" s="254"/>
      <c r="AZ21" s="254"/>
      <c r="BA21" s="255"/>
      <c r="BB21" s="21"/>
      <c r="BC21" s="245" t="s">
        <v>33</v>
      </c>
      <c r="BD21" s="306">
        <v>5</v>
      </c>
      <c r="BE21" s="307">
        <v>18</v>
      </c>
      <c r="BF21" s="308"/>
      <c r="BG21" s="309">
        <v>2</v>
      </c>
      <c r="BH21" s="84"/>
      <c r="BI21" s="310" t="s">
        <v>147</v>
      </c>
      <c r="BJ21" s="311"/>
      <c r="BK21" s="254"/>
      <c r="BL21" s="254"/>
      <c r="BM21" s="254"/>
      <c r="BN21" s="254"/>
      <c r="BO21" s="254"/>
      <c r="BP21" s="254"/>
      <c r="BQ21" s="254"/>
      <c r="BR21" s="255"/>
      <c r="BS21" s="21"/>
      <c r="BT21" s="20">
        <v>7</v>
      </c>
      <c r="BU21" s="20"/>
      <c r="BV21" s="20"/>
      <c r="BW21" s="20"/>
      <c r="BX21" s="316"/>
      <c r="BY21" s="316"/>
      <c r="BZ21" s="316"/>
      <c r="CA21" s="316"/>
      <c r="CB21" s="316"/>
      <c r="CC21" s="316"/>
      <c r="CD21" s="21"/>
      <c r="CE21" s="20">
        <v>7</v>
      </c>
      <c r="CF21" s="20"/>
      <c r="CG21" s="20"/>
      <c r="CH21" s="20"/>
      <c r="CI21" s="316"/>
      <c r="CJ21" s="316"/>
      <c r="CK21" s="316"/>
      <c r="CL21" s="316"/>
      <c r="CM21" s="316"/>
      <c r="CN21" s="316"/>
      <c r="CO21" s="21"/>
      <c r="CP21" s="20">
        <v>7</v>
      </c>
      <c r="CQ21" s="20"/>
      <c r="CR21" s="20"/>
      <c r="CS21" s="20"/>
      <c r="CT21" s="316"/>
      <c r="CU21" s="316"/>
      <c r="CV21" s="316"/>
      <c r="CW21" s="316"/>
      <c r="CX21" s="316"/>
      <c r="CY21" s="316"/>
      <c r="CZ21" s="21"/>
      <c r="DA21" s="20">
        <v>7</v>
      </c>
      <c r="DB21" s="20"/>
      <c r="DC21" s="20"/>
      <c r="DD21" s="20"/>
      <c r="DE21" s="316"/>
      <c r="DF21" s="316"/>
      <c r="DG21" s="316"/>
      <c r="DH21" s="316"/>
      <c r="DI21" s="316"/>
      <c r="DJ21" s="316"/>
      <c r="DK21" s="2"/>
    </row>
    <row r="22" spans="1:115" ht="24.75" customHeight="1">
      <c r="A22" s="2"/>
      <c r="B22" s="2"/>
      <c r="C22" s="2"/>
      <c r="D22" s="19" t="s">
        <v>30</v>
      </c>
      <c r="E22" s="20">
        <v>2</v>
      </c>
      <c r="F22" s="20">
        <v>-1</v>
      </c>
      <c r="G22" s="20"/>
      <c r="H22" s="20">
        <v>1</v>
      </c>
      <c r="I22" s="84"/>
      <c r="J22" s="85" t="s">
        <v>54</v>
      </c>
      <c r="K22" s="86"/>
      <c r="L22" s="86"/>
      <c r="M22" s="86"/>
      <c r="N22" s="86"/>
      <c r="O22" s="86"/>
      <c r="P22" s="86"/>
      <c r="Q22" s="86"/>
      <c r="R22" s="86"/>
      <c r="S22" s="87"/>
      <c r="T22" s="21"/>
      <c r="U22" s="19" t="s">
        <v>28</v>
      </c>
      <c r="V22" s="20">
        <v>3</v>
      </c>
      <c r="W22" s="20">
        <v>14</v>
      </c>
      <c r="X22" s="20"/>
      <c r="Y22" s="20">
        <v>1</v>
      </c>
      <c r="Z22" s="84"/>
      <c r="AA22" s="85" t="s">
        <v>73</v>
      </c>
      <c r="AB22" s="115"/>
      <c r="AC22" s="115"/>
      <c r="AD22" s="115"/>
      <c r="AE22" s="115"/>
      <c r="AF22" s="115"/>
      <c r="AG22" s="115"/>
      <c r="AH22" s="115"/>
      <c r="AI22" s="115"/>
      <c r="AJ22" s="116"/>
      <c r="AK22" s="21"/>
      <c r="AL22" s="207" t="s">
        <v>23</v>
      </c>
      <c r="AM22" s="306">
        <v>4</v>
      </c>
      <c r="AN22" s="307">
        <v>1</v>
      </c>
      <c r="AO22" s="308"/>
      <c r="AP22" s="309">
        <v>2</v>
      </c>
      <c r="AQ22" s="84"/>
      <c r="AR22" s="310" t="s">
        <v>148</v>
      </c>
      <c r="AS22" s="311"/>
      <c r="AT22" s="254"/>
      <c r="AU22" s="254"/>
      <c r="AV22" s="254"/>
      <c r="AW22" s="254"/>
      <c r="AX22" s="254"/>
      <c r="AY22" s="254"/>
      <c r="AZ22" s="254"/>
      <c r="BA22" s="255"/>
      <c r="BB22" s="21"/>
      <c r="BC22" s="245" t="s">
        <v>23</v>
      </c>
      <c r="BD22" s="306">
        <v>4</v>
      </c>
      <c r="BE22" s="307">
        <v>1</v>
      </c>
      <c r="BF22" s="308"/>
      <c r="BG22" s="309">
        <v>2</v>
      </c>
      <c r="BH22" s="84"/>
      <c r="BI22" s="310" t="s">
        <v>148</v>
      </c>
      <c r="BJ22" s="311"/>
      <c r="BK22" s="254"/>
      <c r="BL22" s="254"/>
      <c r="BM22" s="254"/>
      <c r="BN22" s="254"/>
      <c r="BO22" s="254"/>
      <c r="BP22" s="254"/>
      <c r="BQ22" s="254"/>
      <c r="BR22" s="255"/>
      <c r="BS22" s="21"/>
      <c r="BT22" s="20">
        <v>8</v>
      </c>
      <c r="BU22" s="20"/>
      <c r="BV22" s="20"/>
      <c r="BW22" s="20"/>
      <c r="BX22" s="316"/>
      <c r="BY22" s="316"/>
      <c r="BZ22" s="316"/>
      <c r="CA22" s="316"/>
      <c r="CB22" s="316"/>
      <c r="CC22" s="316"/>
      <c r="CD22" s="21"/>
      <c r="CE22" s="20">
        <v>8</v>
      </c>
      <c r="CF22" s="20"/>
      <c r="CG22" s="20"/>
      <c r="CH22" s="20"/>
      <c r="CI22" s="316"/>
      <c r="CJ22" s="316"/>
      <c r="CK22" s="316"/>
      <c r="CL22" s="316"/>
      <c r="CM22" s="316"/>
      <c r="CN22" s="316"/>
      <c r="CO22" s="21"/>
      <c r="CP22" s="20">
        <v>8</v>
      </c>
      <c r="CQ22" s="20"/>
      <c r="CR22" s="20"/>
      <c r="CS22" s="20"/>
      <c r="CT22" s="316"/>
      <c r="CU22" s="316"/>
      <c r="CV22" s="316"/>
      <c r="CW22" s="316"/>
      <c r="CX22" s="316"/>
      <c r="CY22" s="316"/>
      <c r="CZ22" s="21"/>
      <c r="DA22" s="20">
        <v>8</v>
      </c>
      <c r="DB22" s="20"/>
      <c r="DC22" s="20"/>
      <c r="DD22" s="20"/>
      <c r="DE22" s="316"/>
      <c r="DF22" s="316"/>
      <c r="DG22" s="316"/>
      <c r="DH22" s="316"/>
      <c r="DI22" s="316"/>
      <c r="DJ22" s="316"/>
      <c r="DK22" s="2"/>
    </row>
    <row r="23" spans="1:115" ht="24.75" customHeight="1">
      <c r="A23" s="2"/>
      <c r="B23" s="2"/>
      <c r="C23" s="2"/>
      <c r="D23" s="19" t="s">
        <v>34</v>
      </c>
      <c r="E23" s="20">
        <v>2</v>
      </c>
      <c r="F23" s="20">
        <v>-1</v>
      </c>
      <c r="G23" s="20"/>
      <c r="H23" s="20">
        <v>1</v>
      </c>
      <c r="I23" s="84"/>
      <c r="J23" s="85" t="s">
        <v>80</v>
      </c>
      <c r="K23" s="86"/>
      <c r="L23" s="86"/>
      <c r="M23" s="86"/>
      <c r="N23" s="86"/>
      <c r="O23" s="86"/>
      <c r="P23" s="86"/>
      <c r="Q23" s="86"/>
      <c r="R23" s="86"/>
      <c r="S23" s="87"/>
      <c r="T23" s="21"/>
      <c r="U23" s="19" t="s">
        <v>33</v>
      </c>
      <c r="V23" s="20">
        <v>3</v>
      </c>
      <c r="W23" s="20">
        <v>13</v>
      </c>
      <c r="X23" s="20"/>
      <c r="Y23" s="20">
        <v>1</v>
      </c>
      <c r="Z23" s="84"/>
      <c r="AA23" s="85" t="s">
        <v>86</v>
      </c>
      <c r="AB23" s="115"/>
      <c r="AC23" s="115"/>
      <c r="AD23" s="115"/>
      <c r="AE23" s="115"/>
      <c r="AF23" s="115"/>
      <c r="AG23" s="115"/>
      <c r="AH23" s="115"/>
      <c r="AI23" s="115"/>
      <c r="AJ23" s="116"/>
      <c r="AK23" s="21"/>
      <c r="AL23" s="207" t="s">
        <v>34</v>
      </c>
      <c r="AM23" s="306">
        <v>4</v>
      </c>
      <c r="AN23" s="307">
        <v>-17</v>
      </c>
      <c r="AO23" s="308"/>
      <c r="AP23" s="309">
        <v>2</v>
      </c>
      <c r="AQ23" s="84"/>
      <c r="AR23" s="310" t="s">
        <v>191</v>
      </c>
      <c r="AS23" s="311"/>
      <c r="AT23" s="254"/>
      <c r="AU23" s="254"/>
      <c r="AV23" s="254"/>
      <c r="AW23" s="254"/>
      <c r="AX23" s="254"/>
      <c r="AY23" s="254"/>
      <c r="AZ23" s="254"/>
      <c r="BA23" s="255"/>
      <c r="BB23" s="21"/>
      <c r="BC23" s="245" t="s">
        <v>34</v>
      </c>
      <c r="BD23" s="306">
        <v>4</v>
      </c>
      <c r="BE23" s="307">
        <v>-17</v>
      </c>
      <c r="BF23" s="308"/>
      <c r="BG23" s="309">
        <v>2</v>
      </c>
      <c r="BH23" s="84"/>
      <c r="BI23" s="310" t="s">
        <v>191</v>
      </c>
      <c r="BJ23" s="311"/>
      <c r="BK23" s="254"/>
      <c r="BL23" s="254"/>
      <c r="BM23" s="254"/>
      <c r="BN23" s="254"/>
      <c r="BO23" s="254"/>
      <c r="BP23" s="254"/>
      <c r="BQ23" s="254"/>
      <c r="BR23" s="255"/>
      <c r="BS23" s="21"/>
      <c r="BT23" s="20">
        <v>9</v>
      </c>
      <c r="BU23" s="20"/>
      <c r="BV23" s="20"/>
      <c r="BW23" s="20"/>
      <c r="BX23" s="316"/>
      <c r="BY23" s="316"/>
      <c r="BZ23" s="316"/>
      <c r="CA23" s="316"/>
      <c r="CB23" s="316"/>
      <c r="CC23" s="316"/>
      <c r="CD23" s="21"/>
      <c r="CE23" s="20">
        <v>9</v>
      </c>
      <c r="CF23" s="20"/>
      <c r="CG23" s="20"/>
      <c r="CH23" s="20"/>
      <c r="CI23" s="316"/>
      <c r="CJ23" s="316"/>
      <c r="CK23" s="316"/>
      <c r="CL23" s="316"/>
      <c r="CM23" s="316"/>
      <c r="CN23" s="316"/>
      <c r="CO23" s="21"/>
      <c r="CP23" s="20">
        <v>9</v>
      </c>
      <c r="CQ23" s="20"/>
      <c r="CR23" s="20"/>
      <c r="CS23" s="20"/>
      <c r="CT23" s="316"/>
      <c r="CU23" s="316"/>
      <c r="CV23" s="316"/>
      <c r="CW23" s="316"/>
      <c r="CX23" s="316"/>
      <c r="CY23" s="316"/>
      <c r="CZ23" s="21"/>
      <c r="DA23" s="20">
        <v>9</v>
      </c>
      <c r="DB23" s="20"/>
      <c r="DC23" s="20"/>
      <c r="DD23" s="20"/>
      <c r="DE23" s="316"/>
      <c r="DF23" s="316"/>
      <c r="DG23" s="316"/>
      <c r="DH23" s="316"/>
      <c r="DI23" s="316"/>
      <c r="DJ23" s="316"/>
      <c r="DK23" s="2"/>
    </row>
    <row r="24" spans="1:115" ht="24.75" customHeight="1">
      <c r="A24" s="2"/>
      <c r="B24" s="2"/>
      <c r="C24" s="2"/>
      <c r="D24" s="19" t="s">
        <v>31</v>
      </c>
      <c r="E24" s="20">
        <v>1</v>
      </c>
      <c r="F24" s="20">
        <v>1</v>
      </c>
      <c r="G24" s="20"/>
      <c r="H24" s="20">
        <v>0</v>
      </c>
      <c r="I24" s="84"/>
      <c r="J24" s="85" t="s">
        <v>55</v>
      </c>
      <c r="K24" s="86"/>
      <c r="L24" s="86"/>
      <c r="M24" s="86"/>
      <c r="N24" s="86"/>
      <c r="O24" s="86"/>
      <c r="P24" s="86"/>
      <c r="Q24" s="86"/>
      <c r="R24" s="86"/>
      <c r="S24" s="87"/>
      <c r="T24" s="21"/>
      <c r="U24" s="19" t="s">
        <v>19</v>
      </c>
      <c r="V24" s="20">
        <v>3</v>
      </c>
      <c r="W24" s="20">
        <v>-9</v>
      </c>
      <c r="X24" s="20"/>
      <c r="Y24" s="20">
        <v>1</v>
      </c>
      <c r="Z24" s="84"/>
      <c r="AA24" s="85" t="s">
        <v>51</v>
      </c>
      <c r="AB24" s="115"/>
      <c r="AC24" s="115"/>
      <c r="AD24" s="115"/>
      <c r="AE24" s="115"/>
      <c r="AF24" s="115"/>
      <c r="AG24" s="115"/>
      <c r="AH24" s="115"/>
      <c r="AI24" s="115"/>
      <c r="AJ24" s="116"/>
      <c r="AK24" s="21"/>
      <c r="AL24" s="207" t="s">
        <v>27</v>
      </c>
      <c r="AM24" s="306">
        <v>5</v>
      </c>
      <c r="AN24" s="307">
        <v>17</v>
      </c>
      <c r="AO24" s="308"/>
      <c r="AP24" s="309">
        <v>1</v>
      </c>
      <c r="AQ24" s="84"/>
      <c r="AR24" s="310" t="s">
        <v>144</v>
      </c>
      <c r="AS24" s="311"/>
      <c r="AT24" s="254"/>
      <c r="AU24" s="254"/>
      <c r="AV24" s="254"/>
      <c r="AW24" s="254"/>
      <c r="AX24" s="254"/>
      <c r="AY24" s="254"/>
      <c r="AZ24" s="254"/>
      <c r="BA24" s="255"/>
      <c r="BB24" s="21"/>
      <c r="BC24" s="245" t="s">
        <v>27</v>
      </c>
      <c r="BD24" s="306">
        <v>5</v>
      </c>
      <c r="BE24" s="307">
        <v>17</v>
      </c>
      <c r="BF24" s="308"/>
      <c r="BG24" s="309">
        <v>1</v>
      </c>
      <c r="BH24" s="84"/>
      <c r="BI24" s="310" t="s">
        <v>144</v>
      </c>
      <c r="BJ24" s="311"/>
      <c r="BK24" s="254"/>
      <c r="BL24" s="254"/>
      <c r="BM24" s="254"/>
      <c r="BN24" s="254"/>
      <c r="BO24" s="254"/>
      <c r="BP24" s="254"/>
      <c r="BQ24" s="254"/>
      <c r="BR24" s="255"/>
      <c r="BS24" s="21"/>
      <c r="BT24" s="20">
        <v>10</v>
      </c>
      <c r="BU24" s="20"/>
      <c r="BV24" s="20"/>
      <c r="BW24" s="20"/>
      <c r="BX24" s="316"/>
      <c r="BY24" s="316"/>
      <c r="BZ24" s="316"/>
      <c r="CA24" s="316"/>
      <c r="CB24" s="316"/>
      <c r="CC24" s="316"/>
      <c r="CD24" s="21"/>
      <c r="CE24" s="20">
        <v>10</v>
      </c>
      <c r="CF24" s="20"/>
      <c r="CG24" s="20"/>
      <c r="CH24" s="20"/>
      <c r="CI24" s="316"/>
      <c r="CJ24" s="316"/>
      <c r="CK24" s="316"/>
      <c r="CL24" s="316"/>
      <c r="CM24" s="316"/>
      <c r="CN24" s="316"/>
      <c r="CO24" s="21"/>
      <c r="CP24" s="20">
        <v>10</v>
      </c>
      <c r="CQ24" s="20"/>
      <c r="CR24" s="20"/>
      <c r="CS24" s="20"/>
      <c r="CT24" s="316"/>
      <c r="CU24" s="316"/>
      <c r="CV24" s="316"/>
      <c r="CW24" s="316"/>
      <c r="CX24" s="316"/>
      <c r="CY24" s="316"/>
      <c r="CZ24" s="21"/>
      <c r="DA24" s="20">
        <v>10</v>
      </c>
      <c r="DB24" s="20"/>
      <c r="DC24" s="20"/>
      <c r="DD24" s="20"/>
      <c r="DE24" s="316"/>
      <c r="DF24" s="316"/>
      <c r="DG24" s="316"/>
      <c r="DH24" s="316"/>
      <c r="DI24" s="316"/>
      <c r="DJ24" s="316"/>
      <c r="DK24" s="2"/>
    </row>
    <row r="25" spans="1:115" ht="24.75" customHeight="1">
      <c r="A25" s="2"/>
      <c r="B25" s="2"/>
      <c r="C25" s="2"/>
      <c r="D25" s="19" t="s">
        <v>35</v>
      </c>
      <c r="E25" s="20">
        <v>1</v>
      </c>
      <c r="F25" s="20">
        <v>1</v>
      </c>
      <c r="G25" s="20"/>
      <c r="H25" s="20">
        <v>0</v>
      </c>
      <c r="I25" s="84"/>
      <c r="J25" s="85" t="s">
        <v>81</v>
      </c>
      <c r="K25" s="86"/>
      <c r="L25" s="86"/>
      <c r="M25" s="86"/>
      <c r="N25" s="86"/>
      <c r="O25" s="86"/>
      <c r="P25" s="86"/>
      <c r="Q25" s="86"/>
      <c r="R25" s="86"/>
      <c r="S25" s="87"/>
      <c r="T25" s="21"/>
      <c r="U25" s="19" t="s">
        <v>23</v>
      </c>
      <c r="V25" s="20">
        <v>2</v>
      </c>
      <c r="W25" s="20">
        <v>-15</v>
      </c>
      <c r="X25" s="20"/>
      <c r="Y25" s="20">
        <v>1</v>
      </c>
      <c r="Z25" s="84"/>
      <c r="AA25" s="85" t="s">
        <v>59</v>
      </c>
      <c r="AB25" s="115"/>
      <c r="AC25" s="115"/>
      <c r="AD25" s="115"/>
      <c r="AE25" s="115"/>
      <c r="AF25" s="115"/>
      <c r="AG25" s="115"/>
      <c r="AH25" s="115"/>
      <c r="AI25" s="115"/>
      <c r="AJ25" s="116"/>
      <c r="AK25" s="21"/>
      <c r="AL25" s="207" t="s">
        <v>35</v>
      </c>
      <c r="AM25" s="306">
        <v>4</v>
      </c>
      <c r="AN25" s="307">
        <v>-13</v>
      </c>
      <c r="AO25" s="308"/>
      <c r="AP25" s="309">
        <v>1</v>
      </c>
      <c r="AQ25" s="84"/>
      <c r="AR25" s="310" t="s">
        <v>145</v>
      </c>
      <c r="AS25" s="311"/>
      <c r="AT25" s="254"/>
      <c r="AU25" s="254"/>
      <c r="AV25" s="254"/>
      <c r="AW25" s="254"/>
      <c r="AX25" s="254"/>
      <c r="AY25" s="254"/>
      <c r="AZ25" s="254"/>
      <c r="BA25" s="255"/>
      <c r="BB25" s="21"/>
      <c r="BC25" s="245" t="s">
        <v>35</v>
      </c>
      <c r="BD25" s="306">
        <v>4</v>
      </c>
      <c r="BE25" s="307">
        <v>-13</v>
      </c>
      <c r="BF25" s="308"/>
      <c r="BG25" s="309">
        <v>1</v>
      </c>
      <c r="BH25" s="84"/>
      <c r="BI25" s="310" t="s">
        <v>145</v>
      </c>
      <c r="BJ25" s="311"/>
      <c r="BK25" s="254"/>
      <c r="BL25" s="254"/>
      <c r="BM25" s="254"/>
      <c r="BN25" s="254"/>
      <c r="BO25" s="254"/>
      <c r="BP25" s="254"/>
      <c r="BQ25" s="254"/>
      <c r="BR25" s="255"/>
      <c r="BS25" s="21"/>
      <c r="BT25" s="20">
        <v>11</v>
      </c>
      <c r="BU25" s="20"/>
      <c r="BV25" s="20"/>
      <c r="BW25" s="20"/>
      <c r="BX25" s="316"/>
      <c r="BY25" s="316"/>
      <c r="BZ25" s="316"/>
      <c r="CA25" s="316"/>
      <c r="CB25" s="316"/>
      <c r="CC25" s="316"/>
      <c r="CD25" s="21"/>
      <c r="CE25" s="20">
        <v>11</v>
      </c>
      <c r="CF25" s="20"/>
      <c r="CG25" s="20"/>
      <c r="CH25" s="20"/>
      <c r="CI25" s="316"/>
      <c r="CJ25" s="316"/>
      <c r="CK25" s="316"/>
      <c r="CL25" s="316"/>
      <c r="CM25" s="316"/>
      <c r="CN25" s="316"/>
      <c r="CO25" s="21"/>
      <c r="CP25" s="20">
        <v>11</v>
      </c>
      <c r="CQ25" s="20"/>
      <c r="CR25" s="20"/>
      <c r="CS25" s="20"/>
      <c r="CT25" s="316"/>
      <c r="CU25" s="316"/>
      <c r="CV25" s="316"/>
      <c r="CW25" s="316"/>
      <c r="CX25" s="316"/>
      <c r="CY25" s="316"/>
      <c r="CZ25" s="21"/>
      <c r="DA25" s="20">
        <v>11</v>
      </c>
      <c r="DB25" s="20"/>
      <c r="DC25" s="20"/>
      <c r="DD25" s="20"/>
      <c r="DE25" s="316"/>
      <c r="DF25" s="316"/>
      <c r="DG25" s="316"/>
      <c r="DH25" s="316"/>
      <c r="DI25" s="316"/>
      <c r="DJ25" s="316"/>
      <c r="DK25" s="2"/>
    </row>
    <row r="26" spans="1:115" ht="24.75" customHeight="1">
      <c r="A26" s="2"/>
      <c r="B26" s="2" t="s">
        <v>74</v>
      </c>
      <c r="C26" s="2"/>
      <c r="D26" s="19" t="s">
        <v>32</v>
      </c>
      <c r="E26" s="20">
        <v>1</v>
      </c>
      <c r="F26" s="20">
        <v>-17</v>
      </c>
      <c r="G26" s="20"/>
      <c r="H26" s="20">
        <v>0</v>
      </c>
      <c r="I26" s="84"/>
      <c r="J26" s="85" t="s">
        <v>79</v>
      </c>
      <c r="K26" s="86"/>
      <c r="L26" s="86"/>
      <c r="M26" s="86"/>
      <c r="N26" s="86"/>
      <c r="O26" s="86"/>
      <c r="P26" s="86"/>
      <c r="Q26" s="86"/>
      <c r="R26" s="86"/>
      <c r="S26" s="87"/>
      <c r="T26" s="21"/>
      <c r="U26" s="19" t="s">
        <v>26</v>
      </c>
      <c r="V26" s="20">
        <v>2</v>
      </c>
      <c r="W26" s="20">
        <v>-18</v>
      </c>
      <c r="X26" s="20"/>
      <c r="Y26" s="20">
        <v>1</v>
      </c>
      <c r="Z26" s="84"/>
      <c r="AA26" s="85" t="s">
        <v>76</v>
      </c>
      <c r="AB26" s="115"/>
      <c r="AC26" s="115"/>
      <c r="AD26" s="115"/>
      <c r="AE26" s="115"/>
      <c r="AF26" s="115"/>
      <c r="AG26" s="115"/>
      <c r="AH26" s="115"/>
      <c r="AI26" s="115"/>
      <c r="AJ26" s="116"/>
      <c r="AK26" s="21"/>
      <c r="AL26" s="207" t="s">
        <v>19</v>
      </c>
      <c r="AM26" s="306">
        <v>4</v>
      </c>
      <c r="AN26" s="307">
        <v>-14</v>
      </c>
      <c r="AO26" s="308"/>
      <c r="AP26" s="309">
        <v>1</v>
      </c>
      <c r="AQ26" s="84"/>
      <c r="AR26" s="310" t="s">
        <v>51</v>
      </c>
      <c r="AS26" s="311"/>
      <c r="AT26" s="254"/>
      <c r="AU26" s="254"/>
      <c r="AV26" s="254"/>
      <c r="AW26" s="254"/>
      <c r="AX26" s="254"/>
      <c r="AY26" s="254"/>
      <c r="AZ26" s="254"/>
      <c r="BA26" s="255"/>
      <c r="BB26" s="21"/>
      <c r="BC26" s="245" t="s">
        <v>19</v>
      </c>
      <c r="BD26" s="306">
        <v>4</v>
      </c>
      <c r="BE26" s="307">
        <v>-14</v>
      </c>
      <c r="BF26" s="308"/>
      <c r="BG26" s="309">
        <v>1</v>
      </c>
      <c r="BH26" s="84"/>
      <c r="BI26" s="310" t="s">
        <v>51</v>
      </c>
      <c r="BJ26" s="311"/>
      <c r="BK26" s="254"/>
      <c r="BL26" s="254"/>
      <c r="BM26" s="254"/>
      <c r="BN26" s="254"/>
      <c r="BO26" s="254"/>
      <c r="BP26" s="254"/>
      <c r="BQ26" s="254"/>
      <c r="BR26" s="255"/>
      <c r="BS26" s="21"/>
      <c r="BT26" s="20">
        <v>12</v>
      </c>
      <c r="BU26" s="20"/>
      <c r="BV26" s="20"/>
      <c r="BW26" s="20"/>
      <c r="BX26" s="316"/>
      <c r="BY26" s="316"/>
      <c r="BZ26" s="316"/>
      <c r="CA26" s="316"/>
      <c r="CB26" s="316"/>
      <c r="CC26" s="316"/>
      <c r="CD26" s="21"/>
      <c r="CE26" s="20">
        <v>12</v>
      </c>
      <c r="CF26" s="20"/>
      <c r="CG26" s="20"/>
      <c r="CH26" s="20"/>
      <c r="CI26" s="316"/>
      <c r="CJ26" s="316"/>
      <c r="CK26" s="316"/>
      <c r="CL26" s="316"/>
      <c r="CM26" s="316"/>
      <c r="CN26" s="316"/>
      <c r="CO26" s="21"/>
      <c r="CP26" s="20">
        <v>12</v>
      </c>
      <c r="CQ26" s="20"/>
      <c r="CR26" s="20"/>
      <c r="CS26" s="20"/>
      <c r="CT26" s="316"/>
      <c r="CU26" s="316"/>
      <c r="CV26" s="316"/>
      <c r="CW26" s="316"/>
      <c r="CX26" s="316"/>
      <c r="CY26" s="316"/>
      <c r="CZ26" s="21"/>
      <c r="DA26" s="20">
        <v>12</v>
      </c>
      <c r="DB26" s="20"/>
      <c r="DC26" s="20"/>
      <c r="DD26" s="20"/>
      <c r="DE26" s="316"/>
      <c r="DF26" s="316"/>
      <c r="DG26" s="316"/>
      <c r="DH26" s="316"/>
      <c r="DI26" s="316"/>
      <c r="DJ26" s="316"/>
      <c r="DK26" s="2"/>
    </row>
    <row r="27" spans="1:115" ht="24.75" customHeight="1">
      <c r="A27" s="2"/>
      <c r="B27" s="2"/>
      <c r="C27" s="2"/>
      <c r="D27" s="19" t="s">
        <v>23</v>
      </c>
      <c r="E27" s="20">
        <v>0</v>
      </c>
      <c r="F27" s="20">
        <v>-16</v>
      </c>
      <c r="G27" s="20"/>
      <c r="H27" s="20">
        <v>0</v>
      </c>
      <c r="I27" s="84"/>
      <c r="J27" s="85" t="s">
        <v>59</v>
      </c>
      <c r="K27" s="86"/>
      <c r="L27" s="86"/>
      <c r="M27" s="86"/>
      <c r="N27" s="86"/>
      <c r="O27" s="86"/>
      <c r="P27" s="86"/>
      <c r="Q27" s="86"/>
      <c r="R27" s="86"/>
      <c r="S27" s="87"/>
      <c r="T27" s="21"/>
      <c r="U27" s="19" t="s">
        <v>34</v>
      </c>
      <c r="V27" s="20">
        <v>2</v>
      </c>
      <c r="W27" s="20">
        <v>-21</v>
      </c>
      <c r="X27" s="20"/>
      <c r="Y27" s="20">
        <v>1</v>
      </c>
      <c r="Z27" s="84"/>
      <c r="AA27" s="85" t="s">
        <v>80</v>
      </c>
      <c r="AB27" s="115"/>
      <c r="AC27" s="115"/>
      <c r="AD27" s="115"/>
      <c r="AE27" s="115"/>
      <c r="AF27" s="115"/>
      <c r="AG27" s="115"/>
      <c r="AH27" s="115"/>
      <c r="AI27" s="115"/>
      <c r="AJ27" s="116"/>
      <c r="AK27" s="21"/>
      <c r="AL27" s="207" t="s">
        <v>18</v>
      </c>
      <c r="AM27" s="306">
        <v>3</v>
      </c>
      <c r="AN27" s="307">
        <v>-12</v>
      </c>
      <c r="AO27" s="308"/>
      <c r="AP27" s="309">
        <v>1</v>
      </c>
      <c r="AQ27" s="84"/>
      <c r="AR27" s="310" t="s">
        <v>150</v>
      </c>
      <c r="AS27" s="311"/>
      <c r="AT27" s="254"/>
      <c r="AU27" s="254"/>
      <c r="AV27" s="254"/>
      <c r="AW27" s="254"/>
      <c r="AX27" s="254"/>
      <c r="AY27" s="254"/>
      <c r="AZ27" s="254"/>
      <c r="BA27" s="255"/>
      <c r="BB27" s="21"/>
      <c r="BC27" s="245" t="s">
        <v>18</v>
      </c>
      <c r="BD27" s="306">
        <v>3</v>
      </c>
      <c r="BE27" s="307">
        <v>-12</v>
      </c>
      <c r="BF27" s="308"/>
      <c r="BG27" s="309">
        <v>1</v>
      </c>
      <c r="BH27" s="84"/>
      <c r="BI27" s="310" t="s">
        <v>150</v>
      </c>
      <c r="BJ27" s="311"/>
      <c r="BK27" s="254"/>
      <c r="BL27" s="254"/>
      <c r="BM27" s="254"/>
      <c r="BN27" s="254"/>
      <c r="BO27" s="254"/>
      <c r="BP27" s="254"/>
      <c r="BQ27" s="254"/>
      <c r="BR27" s="255"/>
      <c r="BS27" s="21"/>
      <c r="BT27" s="20">
        <v>13</v>
      </c>
      <c r="BU27" s="20"/>
      <c r="BV27" s="20"/>
      <c r="BW27" s="20"/>
      <c r="BX27" s="316"/>
      <c r="BY27" s="316"/>
      <c r="BZ27" s="316"/>
      <c r="CA27" s="316"/>
      <c r="CB27" s="316"/>
      <c r="CC27" s="316"/>
      <c r="CD27" s="21"/>
      <c r="CE27" s="20">
        <v>13</v>
      </c>
      <c r="CF27" s="20"/>
      <c r="CG27" s="20"/>
      <c r="CH27" s="20"/>
      <c r="CI27" s="316"/>
      <c r="CJ27" s="316"/>
      <c r="CK27" s="316"/>
      <c r="CL27" s="316"/>
      <c r="CM27" s="316"/>
      <c r="CN27" s="316"/>
      <c r="CO27" s="21"/>
      <c r="CP27" s="20">
        <v>13</v>
      </c>
      <c r="CQ27" s="20"/>
      <c r="CR27" s="20"/>
      <c r="CS27" s="20"/>
      <c r="CT27" s="316"/>
      <c r="CU27" s="316"/>
      <c r="CV27" s="316"/>
      <c r="CW27" s="316"/>
      <c r="CX27" s="316"/>
      <c r="CY27" s="316"/>
      <c r="CZ27" s="21"/>
      <c r="DA27" s="20">
        <v>13</v>
      </c>
      <c r="DB27" s="20"/>
      <c r="DC27" s="20"/>
      <c r="DD27" s="20"/>
      <c r="DE27" s="316"/>
      <c r="DF27" s="316"/>
      <c r="DG27" s="316"/>
      <c r="DH27" s="316"/>
      <c r="DI27" s="316"/>
      <c r="DJ27" s="316"/>
      <c r="DK27" s="2"/>
    </row>
    <row r="28" spans="1:115" ht="24.75" customHeight="1">
      <c r="A28" s="2"/>
      <c r="B28" s="2"/>
      <c r="C28" s="2"/>
      <c r="D28" s="19" t="s">
        <v>18</v>
      </c>
      <c r="E28" s="20">
        <v>0</v>
      </c>
      <c r="F28" s="20">
        <v>-17</v>
      </c>
      <c r="G28" s="20"/>
      <c r="H28" s="20">
        <v>0</v>
      </c>
      <c r="I28" s="84"/>
      <c r="J28" s="85" t="s">
        <v>52</v>
      </c>
      <c r="K28" s="86"/>
      <c r="L28" s="86"/>
      <c r="M28" s="86"/>
      <c r="N28" s="86"/>
      <c r="O28" s="86"/>
      <c r="P28" s="86"/>
      <c r="Q28" s="86"/>
      <c r="R28" s="86"/>
      <c r="S28" s="87"/>
      <c r="T28" s="21"/>
      <c r="U28" s="19" t="s">
        <v>29</v>
      </c>
      <c r="V28" s="20">
        <v>2</v>
      </c>
      <c r="W28" s="20">
        <v>-25</v>
      </c>
      <c r="X28" s="20"/>
      <c r="Y28" s="20">
        <v>1</v>
      </c>
      <c r="Z28" s="84"/>
      <c r="AA28" s="85" t="s">
        <v>75</v>
      </c>
      <c r="AB28" s="115"/>
      <c r="AC28" s="115"/>
      <c r="AD28" s="115"/>
      <c r="AE28" s="115"/>
      <c r="AF28" s="115"/>
      <c r="AG28" s="115"/>
      <c r="AH28" s="115"/>
      <c r="AI28" s="115"/>
      <c r="AJ28" s="116"/>
      <c r="AK28" s="21"/>
      <c r="AL28" s="207" t="s">
        <v>29</v>
      </c>
      <c r="AM28" s="306">
        <v>3</v>
      </c>
      <c r="AN28" s="307">
        <v>-29</v>
      </c>
      <c r="AO28" s="308"/>
      <c r="AP28" s="309">
        <v>1</v>
      </c>
      <c r="AQ28" s="84"/>
      <c r="AR28" s="310" t="s">
        <v>75</v>
      </c>
      <c r="AS28" s="311"/>
      <c r="AT28" s="254"/>
      <c r="AU28" s="254"/>
      <c r="AV28" s="254"/>
      <c r="AW28" s="254"/>
      <c r="AX28" s="254"/>
      <c r="AY28" s="254"/>
      <c r="AZ28" s="254"/>
      <c r="BA28" s="255"/>
      <c r="BB28" s="21"/>
      <c r="BC28" s="245" t="s">
        <v>29</v>
      </c>
      <c r="BD28" s="306">
        <v>3</v>
      </c>
      <c r="BE28" s="307">
        <v>-29</v>
      </c>
      <c r="BF28" s="308"/>
      <c r="BG28" s="309">
        <v>1</v>
      </c>
      <c r="BH28" s="84"/>
      <c r="BI28" s="310" t="s">
        <v>75</v>
      </c>
      <c r="BJ28" s="311"/>
      <c r="BK28" s="254"/>
      <c r="BL28" s="254"/>
      <c r="BM28" s="254"/>
      <c r="BN28" s="254"/>
      <c r="BO28" s="254"/>
      <c r="BP28" s="254"/>
      <c r="BQ28" s="254"/>
      <c r="BR28" s="255"/>
      <c r="BS28" s="21"/>
      <c r="BT28" s="20">
        <v>14</v>
      </c>
      <c r="BU28" s="20"/>
      <c r="BV28" s="20"/>
      <c r="BW28" s="20"/>
      <c r="BX28" s="316"/>
      <c r="BY28" s="316"/>
      <c r="BZ28" s="316"/>
      <c r="CA28" s="316"/>
      <c r="CB28" s="316"/>
      <c r="CC28" s="316"/>
      <c r="CD28" s="21"/>
      <c r="CE28" s="20">
        <v>14</v>
      </c>
      <c r="CF28" s="20"/>
      <c r="CG28" s="20"/>
      <c r="CH28" s="20"/>
      <c r="CI28" s="316"/>
      <c r="CJ28" s="316"/>
      <c r="CK28" s="316"/>
      <c r="CL28" s="316"/>
      <c r="CM28" s="316"/>
      <c r="CN28" s="316"/>
      <c r="CO28" s="21"/>
      <c r="CP28" s="20">
        <v>14</v>
      </c>
      <c r="CQ28" s="20"/>
      <c r="CR28" s="20"/>
      <c r="CS28" s="20"/>
      <c r="CT28" s="316"/>
      <c r="CU28" s="316"/>
      <c r="CV28" s="316"/>
      <c r="CW28" s="316"/>
      <c r="CX28" s="316"/>
      <c r="CY28" s="316"/>
      <c r="CZ28" s="21"/>
      <c r="DA28" s="20">
        <v>14</v>
      </c>
      <c r="DB28" s="20"/>
      <c r="DC28" s="20"/>
      <c r="DD28" s="20"/>
      <c r="DE28" s="316"/>
      <c r="DF28" s="316"/>
      <c r="DG28" s="316"/>
      <c r="DH28" s="316"/>
      <c r="DI28" s="316"/>
      <c r="DJ28" s="316"/>
      <c r="DK28" s="2"/>
    </row>
    <row r="29" spans="1:115" ht="24.75" customHeight="1">
      <c r="A29" s="2"/>
      <c r="B29" s="2"/>
      <c r="C29" s="2"/>
      <c r="D29" s="19" t="s">
        <v>25</v>
      </c>
      <c r="E29" s="20">
        <v>0</v>
      </c>
      <c r="F29" s="20">
        <v>-26</v>
      </c>
      <c r="G29" s="20"/>
      <c r="H29" s="20">
        <v>0</v>
      </c>
      <c r="I29" s="84"/>
      <c r="J29" s="85" t="s">
        <v>57</v>
      </c>
      <c r="K29" s="86"/>
      <c r="L29" s="86"/>
      <c r="M29" s="86"/>
      <c r="N29" s="86"/>
      <c r="O29" s="86"/>
      <c r="P29" s="86"/>
      <c r="Q29" s="86"/>
      <c r="R29" s="86"/>
      <c r="S29" s="87"/>
      <c r="T29" s="21"/>
      <c r="U29" s="19" t="s">
        <v>18</v>
      </c>
      <c r="V29" s="20">
        <v>1</v>
      </c>
      <c r="W29" s="20">
        <v>-18</v>
      </c>
      <c r="X29" s="20"/>
      <c r="Y29" s="20">
        <v>0</v>
      </c>
      <c r="Z29" s="84"/>
      <c r="AA29" s="85" t="s">
        <v>52</v>
      </c>
      <c r="AB29" s="115"/>
      <c r="AC29" s="115"/>
      <c r="AD29" s="115"/>
      <c r="AE29" s="115"/>
      <c r="AF29" s="115"/>
      <c r="AG29" s="115"/>
      <c r="AH29" s="115"/>
      <c r="AI29" s="115"/>
      <c r="AJ29" s="116"/>
      <c r="AK29" s="21"/>
      <c r="AL29" s="207" t="s">
        <v>21</v>
      </c>
      <c r="AM29" s="306">
        <v>3</v>
      </c>
      <c r="AN29" s="307">
        <v>-31</v>
      </c>
      <c r="AO29" s="308"/>
      <c r="AP29" s="309">
        <v>1</v>
      </c>
      <c r="AQ29" s="84"/>
      <c r="AR29" s="310" t="s">
        <v>198</v>
      </c>
      <c r="AS29" s="311"/>
      <c r="AT29" s="254"/>
      <c r="AU29" s="254"/>
      <c r="AV29" s="254"/>
      <c r="AW29" s="254"/>
      <c r="AX29" s="254"/>
      <c r="AY29" s="254"/>
      <c r="AZ29" s="254"/>
      <c r="BA29" s="255"/>
      <c r="BB29" s="21"/>
      <c r="BC29" s="245" t="s">
        <v>21</v>
      </c>
      <c r="BD29" s="306">
        <v>3</v>
      </c>
      <c r="BE29" s="307">
        <v>-31</v>
      </c>
      <c r="BF29" s="308"/>
      <c r="BG29" s="309">
        <v>1</v>
      </c>
      <c r="BH29" s="84"/>
      <c r="BI29" s="310" t="s">
        <v>198</v>
      </c>
      <c r="BJ29" s="311"/>
      <c r="BK29" s="254"/>
      <c r="BL29" s="254"/>
      <c r="BM29" s="254"/>
      <c r="BN29" s="254"/>
      <c r="BO29" s="254"/>
      <c r="BP29" s="254"/>
      <c r="BQ29" s="254"/>
      <c r="BR29" s="255"/>
      <c r="BS29" s="21"/>
      <c r="BT29" s="20">
        <v>15</v>
      </c>
      <c r="BU29" s="20"/>
      <c r="BV29" s="20"/>
      <c r="BW29" s="20"/>
      <c r="BX29" s="316"/>
      <c r="BY29" s="316"/>
      <c r="BZ29" s="316"/>
      <c r="CA29" s="316"/>
      <c r="CB29" s="316"/>
      <c r="CC29" s="316"/>
      <c r="CD29" s="21"/>
      <c r="CE29" s="20">
        <v>15</v>
      </c>
      <c r="CF29" s="20"/>
      <c r="CG29" s="20"/>
      <c r="CH29" s="20"/>
      <c r="CI29" s="316"/>
      <c r="CJ29" s="316"/>
      <c r="CK29" s="316"/>
      <c r="CL29" s="316"/>
      <c r="CM29" s="316"/>
      <c r="CN29" s="316"/>
      <c r="CO29" s="21"/>
      <c r="CP29" s="20">
        <v>15</v>
      </c>
      <c r="CQ29" s="20"/>
      <c r="CR29" s="20"/>
      <c r="CS29" s="20"/>
      <c r="CT29" s="316"/>
      <c r="CU29" s="316"/>
      <c r="CV29" s="316"/>
      <c r="CW29" s="316"/>
      <c r="CX29" s="316"/>
      <c r="CY29" s="316"/>
      <c r="CZ29" s="21"/>
      <c r="DA29" s="20">
        <v>15</v>
      </c>
      <c r="DB29" s="20"/>
      <c r="DC29" s="20"/>
      <c r="DD29" s="20"/>
      <c r="DE29" s="316"/>
      <c r="DF29" s="316"/>
      <c r="DG29" s="316"/>
      <c r="DH29" s="316"/>
      <c r="DI29" s="316"/>
      <c r="DJ29" s="316"/>
      <c r="DK29" s="2"/>
    </row>
    <row r="30" spans="1:115" ht="24.75" customHeight="1">
      <c r="A30" s="2"/>
      <c r="B30" s="2"/>
      <c r="C30" s="2"/>
      <c r="D30" s="19" t="s">
        <v>26</v>
      </c>
      <c r="E30" s="20">
        <v>0</v>
      </c>
      <c r="F30" s="20">
        <v>-27</v>
      </c>
      <c r="G30" s="20"/>
      <c r="H30" s="20">
        <v>0</v>
      </c>
      <c r="I30" s="84"/>
      <c r="J30" s="85" t="s">
        <v>76</v>
      </c>
      <c r="K30" s="86"/>
      <c r="L30" s="86"/>
      <c r="M30" s="86"/>
      <c r="N30" s="86"/>
      <c r="O30" s="86"/>
      <c r="P30" s="86"/>
      <c r="Q30" s="86"/>
      <c r="R30" s="86"/>
      <c r="S30" s="87"/>
      <c r="T30" s="21"/>
      <c r="U30" s="19" t="s">
        <v>32</v>
      </c>
      <c r="V30" s="20">
        <v>1</v>
      </c>
      <c r="W30" s="20">
        <v>-28</v>
      </c>
      <c r="X30" s="20"/>
      <c r="Y30" s="20">
        <v>0</v>
      </c>
      <c r="Z30" s="84"/>
      <c r="AA30" s="85" t="s">
        <v>79</v>
      </c>
      <c r="AB30" s="115"/>
      <c r="AC30" s="115"/>
      <c r="AD30" s="115"/>
      <c r="AE30" s="115"/>
      <c r="AF30" s="115"/>
      <c r="AG30" s="115"/>
      <c r="AH30" s="115"/>
      <c r="AI30" s="115"/>
      <c r="AJ30" s="116"/>
      <c r="AK30" s="21"/>
      <c r="AL30" s="207" t="s">
        <v>26</v>
      </c>
      <c r="AM30" s="306">
        <v>3</v>
      </c>
      <c r="AN30" s="307">
        <v>-34</v>
      </c>
      <c r="AO30" s="308"/>
      <c r="AP30" s="309">
        <v>1</v>
      </c>
      <c r="AQ30" s="84"/>
      <c r="AR30" s="310" t="s">
        <v>149</v>
      </c>
      <c r="AS30" s="311"/>
      <c r="AT30" s="254"/>
      <c r="AU30" s="254"/>
      <c r="AV30" s="254"/>
      <c r="AW30" s="254"/>
      <c r="AX30" s="254"/>
      <c r="AY30" s="254"/>
      <c r="AZ30" s="254"/>
      <c r="BA30" s="255"/>
      <c r="BB30" s="21"/>
      <c r="BC30" s="245" t="s">
        <v>26</v>
      </c>
      <c r="BD30" s="306">
        <v>3</v>
      </c>
      <c r="BE30" s="307">
        <v>-34</v>
      </c>
      <c r="BF30" s="308"/>
      <c r="BG30" s="309">
        <v>1</v>
      </c>
      <c r="BH30" s="84"/>
      <c r="BI30" s="310" t="s">
        <v>149</v>
      </c>
      <c r="BJ30" s="311"/>
      <c r="BK30" s="254"/>
      <c r="BL30" s="254"/>
      <c r="BM30" s="254"/>
      <c r="BN30" s="254"/>
      <c r="BO30" s="254"/>
      <c r="BP30" s="254"/>
      <c r="BQ30" s="254"/>
      <c r="BR30" s="255"/>
      <c r="BS30" s="21"/>
      <c r="BT30" s="20">
        <v>16</v>
      </c>
      <c r="BU30" s="20"/>
      <c r="BV30" s="20"/>
      <c r="BW30" s="20"/>
      <c r="BX30" s="316"/>
      <c r="BY30" s="316"/>
      <c r="BZ30" s="316"/>
      <c r="CA30" s="316"/>
      <c r="CB30" s="316"/>
      <c r="CC30" s="316"/>
      <c r="CD30" s="21"/>
      <c r="CE30" s="20">
        <v>16</v>
      </c>
      <c r="CF30" s="20"/>
      <c r="CG30" s="20"/>
      <c r="CH30" s="20"/>
      <c r="CI30" s="316"/>
      <c r="CJ30" s="316"/>
      <c r="CK30" s="316"/>
      <c r="CL30" s="316"/>
      <c r="CM30" s="316"/>
      <c r="CN30" s="316"/>
      <c r="CO30" s="21"/>
      <c r="CP30" s="20">
        <v>16</v>
      </c>
      <c r="CQ30" s="20"/>
      <c r="CR30" s="20"/>
      <c r="CS30" s="20"/>
      <c r="CT30" s="316"/>
      <c r="CU30" s="316"/>
      <c r="CV30" s="316"/>
      <c r="CW30" s="316"/>
      <c r="CX30" s="316"/>
      <c r="CY30" s="316"/>
      <c r="CZ30" s="21"/>
      <c r="DA30" s="20">
        <v>16</v>
      </c>
      <c r="DB30" s="20"/>
      <c r="DC30" s="20"/>
      <c r="DD30" s="20"/>
      <c r="DE30" s="316"/>
      <c r="DF30" s="316"/>
      <c r="DG30" s="316"/>
      <c r="DH30" s="316"/>
      <c r="DI30" s="316"/>
      <c r="DJ30" s="316"/>
      <c r="DK30" s="2"/>
    </row>
    <row r="31" spans="1:115" ht="24.75" customHeight="1">
      <c r="A31" s="2"/>
      <c r="B31" s="2"/>
      <c r="C31" s="2"/>
      <c r="D31" s="19" t="s">
        <v>21</v>
      </c>
      <c r="E31" s="20">
        <v>0</v>
      </c>
      <c r="F31" s="20">
        <v>-32</v>
      </c>
      <c r="G31" s="20"/>
      <c r="H31" s="20">
        <v>0</v>
      </c>
      <c r="I31" s="84"/>
      <c r="J31" s="85" t="s">
        <v>53</v>
      </c>
      <c r="K31" s="86"/>
      <c r="L31" s="86"/>
      <c r="M31" s="86"/>
      <c r="N31" s="86"/>
      <c r="O31" s="86"/>
      <c r="P31" s="86"/>
      <c r="Q31" s="86"/>
      <c r="R31" s="86"/>
      <c r="S31" s="87"/>
      <c r="T31" s="21"/>
      <c r="U31" s="19" t="s">
        <v>25</v>
      </c>
      <c r="V31" s="20">
        <v>1</v>
      </c>
      <c r="W31" s="20">
        <v>-35</v>
      </c>
      <c r="X31" s="20"/>
      <c r="Y31" s="20">
        <v>0</v>
      </c>
      <c r="Z31" s="84"/>
      <c r="AA31" s="85" t="s">
        <v>57</v>
      </c>
      <c r="AB31" s="115"/>
      <c r="AC31" s="115"/>
      <c r="AD31" s="115"/>
      <c r="AE31" s="115"/>
      <c r="AF31" s="115"/>
      <c r="AG31" s="115"/>
      <c r="AH31" s="115"/>
      <c r="AI31" s="115"/>
      <c r="AJ31" s="116"/>
      <c r="AK31" s="21"/>
      <c r="AL31" s="207" t="s">
        <v>32</v>
      </c>
      <c r="AM31" s="306">
        <v>2</v>
      </c>
      <c r="AN31" s="307">
        <v>-34</v>
      </c>
      <c r="AO31" s="308"/>
      <c r="AP31" s="309">
        <v>0</v>
      </c>
      <c r="AQ31" s="84"/>
      <c r="AR31" s="310" t="s">
        <v>151</v>
      </c>
      <c r="AS31" s="311"/>
      <c r="AT31" s="254"/>
      <c r="AU31" s="254"/>
      <c r="AV31" s="254"/>
      <c r="AW31" s="254"/>
      <c r="AX31" s="254"/>
      <c r="AY31" s="254"/>
      <c r="AZ31" s="254"/>
      <c r="BA31" s="255"/>
      <c r="BB31" s="21"/>
      <c r="BC31" s="245" t="s">
        <v>32</v>
      </c>
      <c r="BD31" s="306">
        <v>2</v>
      </c>
      <c r="BE31" s="307">
        <v>-34</v>
      </c>
      <c r="BF31" s="308"/>
      <c r="BG31" s="309">
        <v>0</v>
      </c>
      <c r="BH31" s="84"/>
      <c r="BI31" s="310" t="s">
        <v>151</v>
      </c>
      <c r="BJ31" s="311"/>
      <c r="BK31" s="254"/>
      <c r="BL31" s="254"/>
      <c r="BM31" s="254"/>
      <c r="BN31" s="254"/>
      <c r="BO31" s="254"/>
      <c r="BP31" s="254"/>
      <c r="BQ31" s="254"/>
      <c r="BR31" s="255"/>
      <c r="BS31" s="21"/>
      <c r="BT31" s="20">
        <v>17</v>
      </c>
      <c r="BU31" s="20"/>
      <c r="BV31" s="20"/>
      <c r="BW31" s="20"/>
      <c r="BX31" s="316"/>
      <c r="BY31" s="316"/>
      <c r="BZ31" s="316"/>
      <c r="CA31" s="316"/>
      <c r="CB31" s="316"/>
      <c r="CC31" s="316"/>
      <c r="CD31" s="21"/>
      <c r="CE31" s="20">
        <v>17</v>
      </c>
      <c r="CF31" s="20"/>
      <c r="CG31" s="20"/>
      <c r="CH31" s="20"/>
      <c r="CI31" s="316"/>
      <c r="CJ31" s="316"/>
      <c r="CK31" s="316"/>
      <c r="CL31" s="316"/>
      <c r="CM31" s="316"/>
      <c r="CN31" s="316"/>
      <c r="CO31" s="21"/>
      <c r="CP31" s="20">
        <v>17</v>
      </c>
      <c r="CQ31" s="20"/>
      <c r="CR31" s="20"/>
      <c r="CS31" s="20"/>
      <c r="CT31" s="316"/>
      <c r="CU31" s="316"/>
      <c r="CV31" s="316"/>
      <c r="CW31" s="316"/>
      <c r="CX31" s="316"/>
      <c r="CY31" s="316"/>
      <c r="CZ31" s="21"/>
      <c r="DA31" s="20">
        <v>17</v>
      </c>
      <c r="DB31" s="20"/>
      <c r="DC31" s="20"/>
      <c r="DD31" s="20"/>
      <c r="DE31" s="316"/>
      <c r="DF31" s="316"/>
      <c r="DG31" s="316"/>
      <c r="DH31" s="316"/>
      <c r="DI31" s="316"/>
      <c r="DJ31" s="316"/>
      <c r="DK31" s="2"/>
    </row>
    <row r="32" spans="1:115" ht="24.75" customHeight="1">
      <c r="A32" s="2"/>
      <c r="B32" s="2"/>
      <c r="C32" s="2"/>
      <c r="D32" s="19" t="s">
        <v>29</v>
      </c>
      <c r="E32" s="20">
        <v>0</v>
      </c>
      <c r="F32" s="20">
        <v>-32</v>
      </c>
      <c r="G32" s="20"/>
      <c r="H32" s="20">
        <v>0</v>
      </c>
      <c r="I32" s="84"/>
      <c r="J32" s="85" t="s">
        <v>75</v>
      </c>
      <c r="K32" s="86"/>
      <c r="L32" s="86"/>
      <c r="M32" s="86"/>
      <c r="N32" s="86"/>
      <c r="O32" s="86"/>
      <c r="P32" s="86"/>
      <c r="Q32" s="86"/>
      <c r="R32" s="86"/>
      <c r="S32" s="87"/>
      <c r="T32" s="21"/>
      <c r="U32" s="19" t="s">
        <v>21</v>
      </c>
      <c r="V32" s="20">
        <v>1</v>
      </c>
      <c r="W32" s="20">
        <v>-39</v>
      </c>
      <c r="X32" s="20"/>
      <c r="Y32" s="20">
        <v>0</v>
      </c>
      <c r="Z32" s="84"/>
      <c r="AA32" s="85" t="s">
        <v>53</v>
      </c>
      <c r="AB32" s="115"/>
      <c r="AC32" s="115"/>
      <c r="AD32" s="115"/>
      <c r="AE32" s="115"/>
      <c r="AF32" s="115"/>
      <c r="AG32" s="115"/>
      <c r="AH32" s="115"/>
      <c r="AI32" s="115"/>
      <c r="AJ32" s="116"/>
      <c r="AK32" s="21"/>
      <c r="AL32" s="207" t="s">
        <v>25</v>
      </c>
      <c r="AM32" s="306">
        <v>2</v>
      </c>
      <c r="AN32" s="307">
        <v>-43</v>
      </c>
      <c r="AO32" s="308"/>
      <c r="AP32" s="309">
        <v>0</v>
      </c>
      <c r="AQ32" s="84"/>
      <c r="AR32" s="310" t="s">
        <v>57</v>
      </c>
      <c r="AS32" s="311"/>
      <c r="AT32" s="254"/>
      <c r="AU32" s="254"/>
      <c r="AV32" s="254"/>
      <c r="AW32" s="254"/>
      <c r="AX32" s="254"/>
      <c r="AY32" s="254"/>
      <c r="AZ32" s="254"/>
      <c r="BA32" s="255"/>
      <c r="BB32" s="21"/>
      <c r="BC32" s="245" t="s">
        <v>25</v>
      </c>
      <c r="BD32" s="306">
        <v>2</v>
      </c>
      <c r="BE32" s="307">
        <v>-43</v>
      </c>
      <c r="BF32" s="308"/>
      <c r="BG32" s="309">
        <v>0</v>
      </c>
      <c r="BH32" s="84"/>
      <c r="BI32" s="310" t="s">
        <v>57</v>
      </c>
      <c r="BJ32" s="311"/>
      <c r="BK32" s="254"/>
      <c r="BL32" s="254"/>
      <c r="BM32" s="254"/>
      <c r="BN32" s="254"/>
      <c r="BO32" s="254"/>
      <c r="BP32" s="254"/>
      <c r="BQ32" s="254"/>
      <c r="BR32" s="255"/>
      <c r="BS32" s="21"/>
      <c r="BT32" s="20">
        <v>18</v>
      </c>
      <c r="BU32" s="20"/>
      <c r="BV32" s="20"/>
      <c r="BW32" s="20"/>
      <c r="BX32" s="316"/>
      <c r="BY32" s="316"/>
      <c r="BZ32" s="316"/>
      <c r="CA32" s="316"/>
      <c r="CB32" s="316"/>
      <c r="CC32" s="316"/>
      <c r="CD32" s="21"/>
      <c r="CE32" s="20">
        <v>18</v>
      </c>
      <c r="CF32" s="20"/>
      <c r="CG32" s="20"/>
      <c r="CH32" s="20"/>
      <c r="CI32" s="316"/>
      <c r="CJ32" s="316"/>
      <c r="CK32" s="316"/>
      <c r="CL32" s="316"/>
      <c r="CM32" s="316"/>
      <c r="CN32" s="316"/>
      <c r="CO32" s="21"/>
      <c r="CP32" s="20">
        <v>18</v>
      </c>
      <c r="CQ32" s="20"/>
      <c r="CR32" s="20"/>
      <c r="CS32" s="20"/>
      <c r="CT32" s="316"/>
      <c r="CU32" s="316"/>
      <c r="CV32" s="316"/>
      <c r="CW32" s="316"/>
      <c r="CX32" s="316"/>
      <c r="CY32" s="316"/>
      <c r="CZ32" s="21"/>
      <c r="DA32" s="20">
        <v>18</v>
      </c>
      <c r="DB32" s="20"/>
      <c r="DC32" s="20"/>
      <c r="DD32" s="20"/>
      <c r="DE32" s="316"/>
      <c r="DF32" s="316"/>
      <c r="DG32" s="316"/>
      <c r="DH32" s="316"/>
      <c r="DI32" s="316"/>
      <c r="DJ32" s="316"/>
      <c r="DK32" s="2"/>
    </row>
    <row r="33" spans="1:11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5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</row>
    <row r="34" ht="12.75">
      <c r="S34" s="7"/>
    </row>
  </sheetData>
  <sheetProtection/>
  <mergeCells count="111">
    <mergeCell ref="DA1:DJ1"/>
    <mergeCell ref="A1:B1"/>
    <mergeCell ref="BC1:BR1"/>
    <mergeCell ref="D13:R13"/>
    <mergeCell ref="U13:AI13"/>
    <mergeCell ref="AL13:AZ13"/>
    <mergeCell ref="D1:S1"/>
    <mergeCell ref="U1:AJ1"/>
    <mergeCell ref="AL1:BA1"/>
    <mergeCell ref="Y2:Z2"/>
    <mergeCell ref="BT1:CC1"/>
    <mergeCell ref="CE1:CN1"/>
    <mergeCell ref="CP1:CY1"/>
    <mergeCell ref="AA2:AB2"/>
    <mergeCell ref="AC2:AD2"/>
    <mergeCell ref="AE2:AF2"/>
    <mergeCell ref="BG2:BH2"/>
    <mergeCell ref="BI2:BJ2"/>
    <mergeCell ref="BK2:BL2"/>
    <mergeCell ref="BM2:BN2"/>
    <mergeCell ref="H2:I2"/>
    <mergeCell ref="J2:K2"/>
    <mergeCell ref="L2:M2"/>
    <mergeCell ref="N2:O2"/>
    <mergeCell ref="DA13:DI13"/>
    <mergeCell ref="BC13:BQ13"/>
    <mergeCell ref="CE13:CM13"/>
    <mergeCell ref="CP13:CX13"/>
    <mergeCell ref="BT13:CB13"/>
    <mergeCell ref="BX14:CC14"/>
    <mergeCell ref="BX15:CC15"/>
    <mergeCell ref="BX16:CC16"/>
    <mergeCell ref="BX17:CC17"/>
    <mergeCell ref="AA14:AJ14"/>
    <mergeCell ref="BI14:BR14"/>
    <mergeCell ref="BX24:CC24"/>
    <mergeCell ref="BX25:CC25"/>
    <mergeCell ref="BX18:CC18"/>
    <mergeCell ref="BX19:CC19"/>
    <mergeCell ref="BX20:CC20"/>
    <mergeCell ref="BX21:CC21"/>
    <mergeCell ref="BX32:CC32"/>
    <mergeCell ref="CI14:CN14"/>
    <mergeCell ref="CI15:CN15"/>
    <mergeCell ref="CI16:CN16"/>
    <mergeCell ref="CI17:CN17"/>
    <mergeCell ref="CI18:CN18"/>
    <mergeCell ref="CI19:CN19"/>
    <mergeCell ref="CI20:CN20"/>
    <mergeCell ref="BX26:CC26"/>
    <mergeCell ref="BX27:CC27"/>
    <mergeCell ref="CI21:CN21"/>
    <mergeCell ref="CI22:CN22"/>
    <mergeCell ref="CI23:CN23"/>
    <mergeCell ref="CI24:CN24"/>
    <mergeCell ref="BX30:CC30"/>
    <mergeCell ref="BX31:CC31"/>
    <mergeCell ref="BX28:CC28"/>
    <mergeCell ref="BX29:CC29"/>
    <mergeCell ref="BX22:CC22"/>
    <mergeCell ref="BX23:CC23"/>
    <mergeCell ref="CI29:CN29"/>
    <mergeCell ref="CI30:CN30"/>
    <mergeCell ref="CI31:CN31"/>
    <mergeCell ref="CI32:CN32"/>
    <mergeCell ref="CI25:CN25"/>
    <mergeCell ref="CI26:CN26"/>
    <mergeCell ref="CI27:CN27"/>
    <mergeCell ref="CI28:CN28"/>
    <mergeCell ref="CT18:CY18"/>
    <mergeCell ref="CT19:CY19"/>
    <mergeCell ref="CT20:CY20"/>
    <mergeCell ref="CT21:CY21"/>
    <mergeCell ref="CT14:CY14"/>
    <mergeCell ref="CT15:CY15"/>
    <mergeCell ref="CT16:CY16"/>
    <mergeCell ref="CT17:CY17"/>
    <mergeCell ref="CT26:CY26"/>
    <mergeCell ref="CT27:CY27"/>
    <mergeCell ref="CT28:CY28"/>
    <mergeCell ref="CT29:CY29"/>
    <mergeCell ref="CT22:CY22"/>
    <mergeCell ref="CT23:CY23"/>
    <mergeCell ref="CT24:CY24"/>
    <mergeCell ref="CT25:CY25"/>
    <mergeCell ref="CT30:CY30"/>
    <mergeCell ref="CT31:CY31"/>
    <mergeCell ref="CT32:CY32"/>
    <mergeCell ref="DE14:DJ14"/>
    <mergeCell ref="DE15:DJ15"/>
    <mergeCell ref="DE16:DJ16"/>
    <mergeCell ref="DE17:DJ17"/>
    <mergeCell ref="DE18:DJ18"/>
    <mergeCell ref="DE19:DJ19"/>
    <mergeCell ref="DE20:DJ20"/>
    <mergeCell ref="DE21:DJ21"/>
    <mergeCell ref="DE29:DJ29"/>
    <mergeCell ref="DE22:DJ22"/>
    <mergeCell ref="DE23:DJ23"/>
    <mergeCell ref="DE24:DJ24"/>
    <mergeCell ref="DE25:DJ25"/>
    <mergeCell ref="DE30:DJ30"/>
    <mergeCell ref="DE31:DJ31"/>
    <mergeCell ref="DE32:DJ32"/>
    <mergeCell ref="AP2:AQ2"/>
    <mergeCell ref="AR2:AS2"/>
    <mergeCell ref="AT2:AU2"/>
    <mergeCell ref="AV2:AW2"/>
    <mergeCell ref="DE26:DJ26"/>
    <mergeCell ref="DE27:DJ27"/>
    <mergeCell ref="DE28:DJ28"/>
  </mergeCells>
  <printOptions horizontalCentered="1" verticalCentered="1"/>
  <pageMargins left="0.7480314960629921" right="0.4330708661417323" top="0.31496062992125984" bottom="0.7086614173228347" header="0.2362204724409449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DO41"/>
  <sheetViews>
    <sheetView zoomScalePageLayoutView="0" workbookViewId="0" topLeftCell="BB13">
      <selection activeCell="BC18" sqref="BC18"/>
    </sheetView>
  </sheetViews>
  <sheetFormatPr defaultColWidth="9.140625" defaultRowHeight="12.75"/>
  <cols>
    <col min="1" max="1" width="5.7109375" style="3" customWidth="1"/>
    <col min="2" max="2" width="20.7109375" style="3" customWidth="1"/>
    <col min="3" max="3" width="2.7109375" style="3" customWidth="1"/>
    <col min="4" max="4" width="20.7109375" style="3" customWidth="1"/>
    <col min="5" max="7" width="9.00390625" style="3" customWidth="1"/>
    <col min="8" max="15" width="4.7109375" style="3" customWidth="1"/>
    <col min="16" max="16" width="9.28125" style="3" customWidth="1"/>
    <col min="17" max="18" width="9.00390625" style="3" customWidth="1"/>
    <col min="19" max="19" width="20.7109375" style="3" customWidth="1"/>
    <col min="20" max="20" width="2.7109375" style="3" customWidth="1"/>
    <col min="21" max="21" width="20.7109375" style="3" customWidth="1"/>
    <col min="22" max="24" width="9.00390625" style="3" customWidth="1"/>
    <col min="25" max="32" width="4.7109375" style="3" customWidth="1"/>
    <col min="33" max="33" width="9.00390625" style="3" customWidth="1"/>
    <col min="34" max="35" width="8.7109375" style="3" customWidth="1"/>
    <col min="36" max="36" width="20.7109375" style="3" customWidth="1"/>
    <col min="37" max="37" width="2.7109375" style="3" customWidth="1"/>
    <col min="38" max="38" width="21.421875" style="3" customWidth="1"/>
    <col min="39" max="40" width="9.00390625" style="3" customWidth="1"/>
    <col min="41" max="42" width="4.7109375" style="3" customWidth="1"/>
    <col min="43" max="43" width="9.00390625" style="3" hidden="1" customWidth="1"/>
    <col min="44" max="49" width="4.7109375" style="3" hidden="1" customWidth="1"/>
    <col min="50" max="50" width="8.8515625" style="3" hidden="1" customWidth="1"/>
    <col min="51" max="52" width="8.7109375" style="3" hidden="1" customWidth="1"/>
    <col min="53" max="53" width="21.28125" style="3" hidden="1" customWidth="1"/>
    <col min="54" max="54" width="2.7109375" style="3" customWidth="1"/>
    <col min="55" max="55" width="21.7109375" style="3" customWidth="1"/>
    <col min="56" max="57" width="9.00390625" style="3" customWidth="1"/>
    <col min="58" max="59" width="4.7109375" style="3" customWidth="1"/>
    <col min="60" max="60" width="9.00390625" style="3" customWidth="1"/>
    <col min="61" max="66" width="4.7109375" style="3" customWidth="1"/>
    <col min="67" max="67" width="9.00390625" style="3" customWidth="1"/>
    <col min="68" max="69" width="8.7109375" style="3" customWidth="1"/>
    <col min="70" max="70" width="21.421875" style="3" customWidth="1"/>
    <col min="71" max="71" width="2.7109375" style="3" customWidth="1"/>
    <col min="72" max="72" width="20.7109375" style="3" customWidth="1"/>
    <col min="73" max="74" width="9.00390625" style="3" customWidth="1"/>
    <col min="75" max="82" width="4.7109375" style="3" customWidth="1"/>
    <col min="83" max="84" width="8.7109375" style="3" customWidth="1"/>
    <col min="85" max="85" width="20.7109375" style="3" customWidth="1"/>
    <col min="86" max="86" width="2.7109375" style="3" customWidth="1"/>
    <col min="87" max="87" width="20.7109375" style="3" customWidth="1"/>
    <col min="88" max="91" width="9.00390625" style="3" customWidth="1"/>
    <col min="92" max="95" width="8.7109375" style="3" customWidth="1"/>
    <col min="96" max="96" width="20.7109375" style="3" customWidth="1"/>
    <col min="97" max="97" width="2.7109375" style="3" customWidth="1"/>
    <col min="98" max="98" width="20.7109375" style="3" customWidth="1"/>
    <col min="99" max="102" width="9.00390625" style="3" customWidth="1"/>
    <col min="103" max="106" width="8.7109375" style="3" customWidth="1"/>
    <col min="107" max="107" width="20.7109375" style="3" customWidth="1"/>
    <col min="108" max="108" width="2.7109375" style="3" customWidth="1"/>
    <col min="109" max="109" width="20.7109375" style="3" customWidth="1"/>
    <col min="110" max="113" width="9.00390625" style="3" customWidth="1"/>
    <col min="114" max="117" width="8.7109375" style="3" customWidth="1"/>
    <col min="118" max="118" width="20.7109375" style="3" customWidth="1"/>
    <col min="119" max="119" width="2.7109375" style="3" customWidth="1"/>
    <col min="120" max="16384" width="9.140625" style="3" customWidth="1"/>
  </cols>
  <sheetData>
    <row r="1" spans="1:119" ht="30" customHeight="1" thickBot="1">
      <c r="A1" s="333" t="s">
        <v>17</v>
      </c>
      <c r="B1" s="333"/>
      <c r="C1" s="2"/>
      <c r="D1" s="334" t="s">
        <v>87</v>
      </c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1"/>
      <c r="U1" s="334" t="s">
        <v>11</v>
      </c>
      <c r="V1" s="328"/>
      <c r="W1" s="328"/>
      <c r="X1" s="334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34"/>
      <c r="AK1" s="1"/>
      <c r="AL1" s="334" t="s">
        <v>94</v>
      </c>
      <c r="AM1" s="328"/>
      <c r="AN1" s="328"/>
      <c r="AO1" s="328"/>
      <c r="AP1" s="328"/>
      <c r="AQ1" s="328"/>
      <c r="AR1" s="328"/>
      <c r="AS1" s="328"/>
      <c r="AT1" s="328"/>
      <c r="AU1" s="328"/>
      <c r="AV1" s="334"/>
      <c r="AW1" s="334"/>
      <c r="AX1" s="328"/>
      <c r="AY1" s="328"/>
      <c r="AZ1" s="328"/>
      <c r="BA1" s="334"/>
      <c r="BB1" s="1"/>
      <c r="BC1" s="334" t="s">
        <v>122</v>
      </c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34"/>
      <c r="BS1" s="1"/>
      <c r="BT1" s="334" t="s">
        <v>124</v>
      </c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34"/>
      <c r="CG1" s="334"/>
      <c r="CH1" s="1"/>
      <c r="CI1" s="328" t="s">
        <v>126</v>
      </c>
      <c r="CJ1" s="328"/>
      <c r="CK1" s="328"/>
      <c r="CL1" s="328"/>
      <c r="CM1" s="328"/>
      <c r="CN1" s="328"/>
      <c r="CO1" s="328"/>
      <c r="CP1" s="328"/>
      <c r="CQ1" s="328"/>
      <c r="CR1" s="328"/>
      <c r="CS1" s="1"/>
      <c r="CT1" s="328" t="s">
        <v>128</v>
      </c>
      <c r="CU1" s="328"/>
      <c r="CV1" s="328"/>
      <c r="CW1" s="328"/>
      <c r="CX1" s="328"/>
      <c r="CY1" s="328"/>
      <c r="CZ1" s="328"/>
      <c r="DA1" s="328"/>
      <c r="DB1" s="328"/>
      <c r="DC1" s="328"/>
      <c r="DD1" s="1"/>
      <c r="DE1" s="328" t="s">
        <v>130</v>
      </c>
      <c r="DF1" s="328"/>
      <c r="DG1" s="328"/>
      <c r="DH1" s="328"/>
      <c r="DI1" s="328"/>
      <c r="DJ1" s="328"/>
      <c r="DK1" s="328"/>
      <c r="DL1" s="328"/>
      <c r="DM1" s="328"/>
      <c r="DN1" s="328"/>
      <c r="DO1" s="1"/>
    </row>
    <row r="2" spans="1:119" ht="29.25" customHeight="1" thickBot="1">
      <c r="A2" s="8" t="s">
        <v>3</v>
      </c>
      <c r="B2" s="9" t="s">
        <v>0</v>
      </c>
      <c r="C2" s="4"/>
      <c r="D2" s="28" t="s">
        <v>1</v>
      </c>
      <c r="E2" s="29" t="s">
        <v>40</v>
      </c>
      <c r="F2" s="34" t="s">
        <v>41</v>
      </c>
      <c r="G2" s="108" t="s">
        <v>70</v>
      </c>
      <c r="H2" s="318" t="s">
        <v>42</v>
      </c>
      <c r="I2" s="323"/>
      <c r="J2" s="324" t="s">
        <v>43</v>
      </c>
      <c r="K2" s="325"/>
      <c r="L2" s="324" t="s">
        <v>44</v>
      </c>
      <c r="M2" s="325"/>
      <c r="N2" s="326" t="s">
        <v>45</v>
      </c>
      <c r="O2" s="327"/>
      <c r="P2" s="108" t="s">
        <v>70</v>
      </c>
      <c r="Q2" s="31" t="s">
        <v>41</v>
      </c>
      <c r="R2" s="31" t="s">
        <v>46</v>
      </c>
      <c r="S2" s="33" t="s">
        <v>2</v>
      </c>
      <c r="T2" s="16"/>
      <c r="U2" s="139" t="s">
        <v>1</v>
      </c>
      <c r="V2" s="135" t="s">
        <v>40</v>
      </c>
      <c r="W2" s="136" t="s">
        <v>41</v>
      </c>
      <c r="X2" s="137" t="s">
        <v>70</v>
      </c>
      <c r="Y2" s="335" t="s">
        <v>42</v>
      </c>
      <c r="Z2" s="335"/>
      <c r="AA2" s="336" t="s">
        <v>43</v>
      </c>
      <c r="AB2" s="337"/>
      <c r="AC2" s="338" t="s">
        <v>44</v>
      </c>
      <c r="AD2" s="337"/>
      <c r="AE2" s="338" t="s">
        <v>45</v>
      </c>
      <c r="AF2" s="337"/>
      <c r="AG2" s="138" t="s">
        <v>70</v>
      </c>
      <c r="AH2" s="140" t="s">
        <v>41</v>
      </c>
      <c r="AI2" s="141" t="s">
        <v>46</v>
      </c>
      <c r="AJ2" s="142" t="s">
        <v>2</v>
      </c>
      <c r="AK2" s="16"/>
      <c r="AL2" s="139" t="s">
        <v>1</v>
      </c>
      <c r="AM2" s="135" t="s">
        <v>40</v>
      </c>
      <c r="AN2" s="136" t="s">
        <v>41</v>
      </c>
      <c r="AO2" s="340" t="s">
        <v>42</v>
      </c>
      <c r="AP2" s="341"/>
      <c r="AQ2" s="138" t="s">
        <v>70</v>
      </c>
      <c r="AR2" s="342" t="s">
        <v>43</v>
      </c>
      <c r="AS2" s="337"/>
      <c r="AT2" s="338" t="s">
        <v>44</v>
      </c>
      <c r="AU2" s="337"/>
      <c r="AV2" s="338" t="s">
        <v>45</v>
      </c>
      <c r="AW2" s="337"/>
      <c r="AX2" s="161" t="s">
        <v>70</v>
      </c>
      <c r="AY2" s="140" t="s">
        <v>41</v>
      </c>
      <c r="AZ2" s="141" t="s">
        <v>46</v>
      </c>
      <c r="BA2" s="142" t="s">
        <v>2</v>
      </c>
      <c r="BB2" s="16"/>
      <c r="BC2" s="139" t="s">
        <v>1</v>
      </c>
      <c r="BD2" s="156" t="s">
        <v>40</v>
      </c>
      <c r="BE2" s="157" t="s">
        <v>41</v>
      </c>
      <c r="BF2" s="340" t="s">
        <v>42</v>
      </c>
      <c r="BG2" s="341"/>
      <c r="BH2" s="181" t="s">
        <v>70</v>
      </c>
      <c r="BI2" s="339" t="s">
        <v>43</v>
      </c>
      <c r="BJ2" s="320"/>
      <c r="BK2" s="321" t="s">
        <v>44</v>
      </c>
      <c r="BL2" s="320"/>
      <c r="BM2" s="321" t="s">
        <v>45</v>
      </c>
      <c r="BN2" s="332"/>
      <c r="BO2" s="161" t="s">
        <v>70</v>
      </c>
      <c r="BP2" s="177" t="s">
        <v>41</v>
      </c>
      <c r="BQ2" s="178" t="s">
        <v>40</v>
      </c>
      <c r="BR2" s="107" t="s">
        <v>2</v>
      </c>
      <c r="BS2" s="16"/>
      <c r="BT2" s="139" t="s">
        <v>1</v>
      </c>
      <c r="BU2" s="29" t="s">
        <v>40</v>
      </c>
      <c r="BV2" s="34" t="s">
        <v>41</v>
      </c>
      <c r="BW2" s="317" t="s">
        <v>42</v>
      </c>
      <c r="BX2" s="318"/>
      <c r="BY2" s="319" t="s">
        <v>43</v>
      </c>
      <c r="BZ2" s="320"/>
      <c r="CA2" s="321" t="s">
        <v>44</v>
      </c>
      <c r="CB2" s="320"/>
      <c r="CC2" s="321" t="s">
        <v>45</v>
      </c>
      <c r="CD2" s="320"/>
      <c r="CE2" s="177" t="s">
        <v>41</v>
      </c>
      <c r="CF2" s="178" t="s">
        <v>40</v>
      </c>
      <c r="CG2" s="142" t="s">
        <v>2</v>
      </c>
      <c r="CH2" s="16"/>
      <c r="CI2" s="14" t="s">
        <v>1</v>
      </c>
      <c r="CJ2" s="29" t="s">
        <v>40</v>
      </c>
      <c r="CK2" s="34" t="s">
        <v>41</v>
      </c>
      <c r="CL2" s="36" t="s">
        <v>42</v>
      </c>
      <c r="CM2" s="35" t="s">
        <v>43</v>
      </c>
      <c r="CN2" s="30" t="s">
        <v>44</v>
      </c>
      <c r="CO2" s="30" t="s">
        <v>45</v>
      </c>
      <c r="CP2" s="31" t="s">
        <v>46</v>
      </c>
      <c r="CQ2" s="32" t="s">
        <v>47</v>
      </c>
      <c r="CR2" s="15" t="s">
        <v>2</v>
      </c>
      <c r="CS2" s="16"/>
      <c r="CT2" s="14" t="s">
        <v>1</v>
      </c>
      <c r="CU2" s="29" t="s">
        <v>40</v>
      </c>
      <c r="CV2" s="34" t="s">
        <v>41</v>
      </c>
      <c r="CW2" s="36" t="s">
        <v>42</v>
      </c>
      <c r="CX2" s="35" t="s">
        <v>43</v>
      </c>
      <c r="CY2" s="30" t="s">
        <v>44</v>
      </c>
      <c r="CZ2" s="30" t="s">
        <v>45</v>
      </c>
      <c r="DA2" s="31" t="s">
        <v>46</v>
      </c>
      <c r="DB2" s="32" t="s">
        <v>47</v>
      </c>
      <c r="DC2" s="15" t="s">
        <v>2</v>
      </c>
      <c r="DD2" s="16"/>
      <c r="DE2" s="14" t="s">
        <v>1</v>
      </c>
      <c r="DF2" s="29" t="s">
        <v>40</v>
      </c>
      <c r="DG2" s="34" t="s">
        <v>41</v>
      </c>
      <c r="DH2" s="36" t="s">
        <v>42</v>
      </c>
      <c r="DI2" s="35" t="s">
        <v>43</v>
      </c>
      <c r="DJ2" s="30" t="s">
        <v>44</v>
      </c>
      <c r="DK2" s="30" t="s">
        <v>45</v>
      </c>
      <c r="DL2" s="31" t="s">
        <v>46</v>
      </c>
      <c r="DM2" s="32" t="s">
        <v>47</v>
      </c>
      <c r="DN2" s="15" t="s">
        <v>2</v>
      </c>
      <c r="DO2" s="2"/>
    </row>
    <row r="3" spans="1:119" ht="24.75" customHeight="1" thickBot="1" thickTop="1">
      <c r="A3" s="9">
        <v>1</v>
      </c>
      <c r="B3" s="19" t="s">
        <v>36</v>
      </c>
      <c r="C3" s="4"/>
      <c r="D3" s="22" t="str">
        <f>(B3)</f>
        <v>BARTIN KTL</v>
      </c>
      <c r="E3" s="37">
        <v>2</v>
      </c>
      <c r="F3" s="38">
        <f aca="true" t="shared" si="0" ref="F3:F11">SUM(J3,L3,N3)</f>
        <v>36</v>
      </c>
      <c r="G3" s="109">
        <f>SUM(F3-Q3)</f>
        <v>11</v>
      </c>
      <c r="H3" s="60">
        <f aca="true" t="shared" si="1" ref="H3:H11">IF(E3&gt;1,1,0)</f>
        <v>1</v>
      </c>
      <c r="I3" s="71">
        <f aca="true" t="shared" si="2" ref="I3:I11">IF(R3&gt;1,1,0)</f>
        <v>0</v>
      </c>
      <c r="J3" s="65">
        <v>13</v>
      </c>
      <c r="K3" s="66">
        <v>5</v>
      </c>
      <c r="L3" s="62">
        <v>10</v>
      </c>
      <c r="M3" s="73">
        <v>13</v>
      </c>
      <c r="N3" s="74">
        <v>13</v>
      </c>
      <c r="O3" s="75">
        <v>7</v>
      </c>
      <c r="P3" s="110">
        <f>SUM(Q3-F3)</f>
        <v>-11</v>
      </c>
      <c r="Q3" s="76">
        <f aca="true" t="shared" si="3" ref="Q3:Q11">SUM(O3,M3,K3)</f>
        <v>25</v>
      </c>
      <c r="R3" s="77">
        <v>1</v>
      </c>
      <c r="S3" s="25" t="str">
        <f>B4</f>
        <v>ESKİŞEHİR ESJİM</v>
      </c>
      <c r="T3" s="10"/>
      <c r="U3" s="22" t="str">
        <f>D15</f>
        <v>ANKARA KAZAN</v>
      </c>
      <c r="V3" s="37">
        <v>3</v>
      </c>
      <c r="W3" s="38">
        <f>SUM(AA3,AC3,AE3)</f>
        <v>39</v>
      </c>
      <c r="X3" s="132">
        <f>SUM(W3-AH3)</f>
        <v>17</v>
      </c>
      <c r="Y3" s="133">
        <f aca="true" t="shared" si="4" ref="Y3:Y11">IF(V3&gt;1,1,0)</f>
        <v>1</v>
      </c>
      <c r="Z3" s="134">
        <f aca="true" t="shared" si="5" ref="Z3:Z11">IF(AI3&gt;1,1,0)</f>
        <v>0</v>
      </c>
      <c r="AA3" s="143">
        <v>13</v>
      </c>
      <c r="AB3" s="144">
        <v>1</v>
      </c>
      <c r="AC3" s="145">
        <v>13</v>
      </c>
      <c r="AD3" s="144">
        <v>10</v>
      </c>
      <c r="AE3" s="145">
        <v>13</v>
      </c>
      <c r="AF3" s="146">
        <v>11</v>
      </c>
      <c r="AG3" s="147">
        <f>SUM(AH3-W3)</f>
        <v>-17</v>
      </c>
      <c r="AH3" s="148">
        <f>SUM(AB3,AD3,AF3)</f>
        <v>22</v>
      </c>
      <c r="AI3" s="77">
        <v>0</v>
      </c>
      <c r="AJ3" s="25" t="str">
        <f>D16</f>
        <v>KOCAELİ ÜNİVERSİTESİ</v>
      </c>
      <c r="AK3" s="10"/>
      <c r="AL3" s="22" t="str">
        <f>U15</f>
        <v>ANKARA KAZAN</v>
      </c>
      <c r="AM3" s="158">
        <v>2</v>
      </c>
      <c r="AN3" s="168">
        <f>SUM(AR3,AT3,AV3)</f>
        <v>32</v>
      </c>
      <c r="AO3" s="162">
        <f>IF(AM3&gt;1,1,0)</f>
        <v>1</v>
      </c>
      <c r="AP3" s="163">
        <f>IF(AZ3&gt;1,1,0)</f>
        <v>0</v>
      </c>
      <c r="AQ3" s="169">
        <f>SUM(AN3-AY3)</f>
        <v>11</v>
      </c>
      <c r="AR3" s="233">
        <v>13</v>
      </c>
      <c r="AS3" s="234">
        <v>7</v>
      </c>
      <c r="AT3" s="235">
        <v>13</v>
      </c>
      <c r="AU3" s="234">
        <v>1</v>
      </c>
      <c r="AV3" s="235">
        <v>6</v>
      </c>
      <c r="AW3" s="236">
        <v>13</v>
      </c>
      <c r="AX3" s="147">
        <f>SUM(AY3-AN3)</f>
        <v>-11</v>
      </c>
      <c r="AY3" s="170">
        <f>SUM(AW3,AU3,AS3)</f>
        <v>21</v>
      </c>
      <c r="AZ3" s="171">
        <v>1</v>
      </c>
      <c r="BA3" s="167" t="str">
        <f>U16</f>
        <v>İZMİR KONAK</v>
      </c>
      <c r="BB3" s="10"/>
      <c r="BC3" s="22" t="str">
        <f>AL15</f>
        <v>ANKARA KAZAN</v>
      </c>
      <c r="BD3" s="158">
        <v>0</v>
      </c>
      <c r="BE3" s="168">
        <f>SUM(BI3,BK3,BM3)</f>
        <v>26</v>
      </c>
      <c r="BF3" s="162">
        <f>IF(BD3&gt;1,1,0)</f>
        <v>0</v>
      </c>
      <c r="BG3" s="163">
        <f>IF(BQ3&gt;1,1,0)</f>
        <v>1</v>
      </c>
      <c r="BH3" s="169">
        <f>SUM(BE3-BP3)</f>
        <v>-13</v>
      </c>
      <c r="BI3" s="283">
        <v>9</v>
      </c>
      <c r="BJ3" s="284">
        <v>13</v>
      </c>
      <c r="BK3" s="285">
        <v>9</v>
      </c>
      <c r="BL3" s="284">
        <v>13</v>
      </c>
      <c r="BM3" s="285">
        <v>8</v>
      </c>
      <c r="BN3" s="286">
        <v>13</v>
      </c>
      <c r="BO3" s="147">
        <f>SUM(BP3-BE3)</f>
        <v>13</v>
      </c>
      <c r="BP3" s="148">
        <f>SUM(BJ3,BL3,BN3)</f>
        <v>39</v>
      </c>
      <c r="BQ3" s="180">
        <v>3</v>
      </c>
      <c r="BR3" s="26" t="str">
        <f>AL16</f>
        <v>BURSA HSNĞA TOKİ</v>
      </c>
      <c r="BS3" s="10"/>
      <c r="BT3" s="22" t="str">
        <f>BC15</f>
        <v>BURSA HSNĞA TOKİ</v>
      </c>
      <c r="BU3" s="37"/>
      <c r="BV3" s="38"/>
      <c r="BW3" s="91">
        <f>IF(BU3&gt;1,1,0)</f>
        <v>0</v>
      </c>
      <c r="BX3" s="298">
        <f>IF(CF3&gt;1,1,0)</f>
        <v>0</v>
      </c>
      <c r="BY3" s="283"/>
      <c r="BZ3" s="284"/>
      <c r="CA3" s="285"/>
      <c r="CB3" s="284"/>
      <c r="CC3" s="285"/>
      <c r="CD3" s="286"/>
      <c r="CE3" s="299"/>
      <c r="CF3" s="295"/>
      <c r="CG3" s="167" t="str">
        <f>BC16</f>
        <v>ANTALYA KEMER</v>
      </c>
      <c r="CH3" s="2"/>
      <c r="CI3" s="287">
        <f>BT15</f>
        <v>1</v>
      </c>
      <c r="CJ3" s="37" t="s">
        <v>39</v>
      </c>
      <c r="CK3" s="38"/>
      <c r="CL3" s="39"/>
      <c r="CM3" s="288"/>
      <c r="CN3" s="289"/>
      <c r="CO3" s="289"/>
      <c r="CP3" s="290"/>
      <c r="CQ3" s="77"/>
      <c r="CR3" s="287">
        <f>BT16</f>
        <v>2</v>
      </c>
      <c r="CS3" s="2"/>
      <c r="CT3" s="287">
        <f>CI15</f>
        <v>1</v>
      </c>
      <c r="CU3" s="37" t="s">
        <v>39</v>
      </c>
      <c r="CV3" s="38"/>
      <c r="CW3" s="39"/>
      <c r="CX3" s="288"/>
      <c r="CY3" s="289"/>
      <c r="CZ3" s="289"/>
      <c r="DA3" s="290"/>
      <c r="DB3" s="77"/>
      <c r="DC3" s="287">
        <f>CI16</f>
        <v>2</v>
      </c>
      <c r="DD3" s="2"/>
      <c r="DE3" s="287">
        <f>CT15</f>
        <v>1</v>
      </c>
      <c r="DF3" s="37" t="s">
        <v>39</v>
      </c>
      <c r="DG3" s="38"/>
      <c r="DH3" s="39"/>
      <c r="DI3" s="288"/>
      <c r="DJ3" s="289"/>
      <c r="DK3" s="289"/>
      <c r="DL3" s="290"/>
      <c r="DM3" s="77"/>
      <c r="DN3" s="287">
        <f>CT16</f>
        <v>2</v>
      </c>
      <c r="DO3" s="2"/>
    </row>
    <row r="4" spans="1:119" ht="24.75" customHeight="1" thickBot="1">
      <c r="A4" s="9">
        <v>2</v>
      </c>
      <c r="B4" s="19" t="s">
        <v>26</v>
      </c>
      <c r="C4" s="4"/>
      <c r="D4" s="23" t="str">
        <f>B5</f>
        <v>ANTALYA YAT YELKEN</v>
      </c>
      <c r="E4" s="44">
        <v>1</v>
      </c>
      <c r="F4" s="38">
        <f t="shared" si="0"/>
        <v>33</v>
      </c>
      <c r="G4" s="109">
        <f aca="true" t="shared" si="6" ref="G4:G11">SUM(F4-Q4)</f>
        <v>1</v>
      </c>
      <c r="H4" s="61">
        <f t="shared" si="1"/>
        <v>0</v>
      </c>
      <c r="I4" s="72">
        <f t="shared" si="2"/>
        <v>1</v>
      </c>
      <c r="J4" s="67">
        <v>8</v>
      </c>
      <c r="K4" s="68">
        <v>13</v>
      </c>
      <c r="L4" s="63">
        <v>13</v>
      </c>
      <c r="M4" s="78">
        <v>6</v>
      </c>
      <c r="N4" s="79">
        <v>12</v>
      </c>
      <c r="O4" s="78">
        <v>13</v>
      </c>
      <c r="P4" s="110">
        <f aca="true" t="shared" si="7" ref="P4:P11">SUM(Q4-F4)</f>
        <v>-1</v>
      </c>
      <c r="Q4" s="76">
        <f t="shared" si="3"/>
        <v>32</v>
      </c>
      <c r="R4" s="80">
        <v>2</v>
      </c>
      <c r="S4" s="26" t="str">
        <f>B6</f>
        <v>İSTANBUL BOCCE</v>
      </c>
      <c r="T4" s="10"/>
      <c r="U4" s="23" t="str">
        <f>D17</f>
        <v>ANTALYA KEMER</v>
      </c>
      <c r="V4" s="44">
        <v>1</v>
      </c>
      <c r="W4" s="38">
        <f aca="true" t="shared" si="8" ref="W4:W11">SUM(AA4,AC4,AE4)</f>
        <v>23</v>
      </c>
      <c r="X4" s="123">
        <f aca="true" t="shared" si="9" ref="X4:X11">SUM(W4-AH4)</f>
        <v>-11</v>
      </c>
      <c r="Y4" s="122">
        <f t="shared" si="4"/>
        <v>0</v>
      </c>
      <c r="Z4" s="72">
        <f t="shared" si="5"/>
        <v>1</v>
      </c>
      <c r="AA4" s="149">
        <v>13</v>
      </c>
      <c r="AB4" s="124">
        <v>8</v>
      </c>
      <c r="AC4" s="125">
        <v>9</v>
      </c>
      <c r="AD4" s="124">
        <v>13</v>
      </c>
      <c r="AE4" s="125">
        <v>1</v>
      </c>
      <c r="AF4" s="150">
        <v>13</v>
      </c>
      <c r="AG4" s="147">
        <f aca="true" t="shared" si="10" ref="AG4:AG11">SUM(AH4-W4)</f>
        <v>11</v>
      </c>
      <c r="AH4" s="148">
        <f aca="true" t="shared" si="11" ref="AH4:AH11">SUM(AB4,AD4,AF4)</f>
        <v>34</v>
      </c>
      <c r="AI4" s="80">
        <v>2</v>
      </c>
      <c r="AJ4" s="26" t="str">
        <f>D18</f>
        <v>İZMİR KONAK</v>
      </c>
      <c r="AK4" s="10"/>
      <c r="AL4" s="23" t="str">
        <f>U17</f>
        <v>BARTIN KTL</v>
      </c>
      <c r="AM4" s="160">
        <v>0</v>
      </c>
      <c r="AN4" s="168">
        <f aca="true" t="shared" si="12" ref="AN4:AN11">SUM(AR4,AT4,AV4)</f>
        <v>16</v>
      </c>
      <c r="AO4" s="162">
        <f aca="true" t="shared" si="13" ref="AO4:AO11">IF(AM4&gt;1,1,0)</f>
        <v>0</v>
      </c>
      <c r="AP4" s="163">
        <f aca="true" t="shared" si="14" ref="AP4:AP11">IF(AZ4&gt;1,1,0)</f>
        <v>1</v>
      </c>
      <c r="AQ4" s="169">
        <f aca="true" t="shared" si="15" ref="AQ4:AQ11">SUM(AN4-AY4)</f>
        <v>-23</v>
      </c>
      <c r="AR4" s="237">
        <v>6</v>
      </c>
      <c r="AS4" s="238">
        <v>13</v>
      </c>
      <c r="AT4" s="239">
        <v>8</v>
      </c>
      <c r="AU4" s="238">
        <v>13</v>
      </c>
      <c r="AV4" s="239">
        <v>2</v>
      </c>
      <c r="AW4" s="240">
        <v>13</v>
      </c>
      <c r="AX4" s="147">
        <f aca="true" t="shared" si="16" ref="AX4:AX11">SUM(AY4-AN4)</f>
        <v>23</v>
      </c>
      <c r="AY4" s="173">
        <f aca="true" t="shared" si="17" ref="AY4:AY11">SUM(AW4,AU4,AS4)</f>
        <v>39</v>
      </c>
      <c r="AZ4" s="174">
        <v>3</v>
      </c>
      <c r="BA4" s="26" t="str">
        <f>U18</f>
        <v>BURSA HSNĞA TOKİ</v>
      </c>
      <c r="BB4" s="10"/>
      <c r="BC4" s="23" t="str">
        <f>AL17</f>
        <v>ANTALYA KEMER</v>
      </c>
      <c r="BD4" s="160">
        <v>2</v>
      </c>
      <c r="BE4" s="168">
        <f aca="true" t="shared" si="18" ref="BE4:BE11">SUM(BI4,BK4,BM4)</f>
        <v>35</v>
      </c>
      <c r="BF4" s="92">
        <f aca="true" t="shared" si="19" ref="BF4:BF11">IF(BD4&gt;1,1,0)</f>
        <v>1</v>
      </c>
      <c r="BG4" s="164">
        <f aca="true" t="shared" si="20" ref="BG4:BG11">IF(BQ4&gt;1,1,0)</f>
        <v>0</v>
      </c>
      <c r="BH4" s="169">
        <f aca="true" t="shared" si="21" ref="BH4:BH11">SUM(BE4-BP4)</f>
        <v>9</v>
      </c>
      <c r="BI4" s="237">
        <v>9</v>
      </c>
      <c r="BJ4" s="238">
        <v>13</v>
      </c>
      <c r="BK4" s="239">
        <v>13</v>
      </c>
      <c r="BL4" s="238">
        <v>4</v>
      </c>
      <c r="BM4" s="239">
        <v>13</v>
      </c>
      <c r="BN4" s="240">
        <v>9</v>
      </c>
      <c r="BO4" s="147">
        <f aca="true" t="shared" si="22" ref="BO4:BO11">SUM(BP4-BE4)</f>
        <v>-9</v>
      </c>
      <c r="BP4" s="148">
        <f aca="true" t="shared" si="23" ref="BP4:BP11">SUM(BJ4,BL4,BN4)</f>
        <v>26</v>
      </c>
      <c r="BQ4" s="174">
        <v>1</v>
      </c>
      <c r="BR4" s="26" t="str">
        <f>AL18</f>
        <v>BURSA ÇEKİRGE</v>
      </c>
      <c r="BS4" s="10"/>
      <c r="BT4" s="23" t="str">
        <f>BC17</f>
        <v>ANKARA KAZAN</v>
      </c>
      <c r="BU4" s="44"/>
      <c r="BV4" s="45"/>
      <c r="BW4" s="92">
        <f aca="true" t="shared" si="24" ref="BW4:BW11">IF(BU4&gt;1,1,0)</f>
        <v>0</v>
      </c>
      <c r="BX4" s="164">
        <f aca="true" t="shared" si="25" ref="BX4:BX11">IF(CF4&gt;1,1,0)</f>
        <v>0</v>
      </c>
      <c r="BY4" s="237"/>
      <c r="BZ4" s="238"/>
      <c r="CA4" s="239"/>
      <c r="CB4" s="238"/>
      <c r="CC4" s="239"/>
      <c r="CD4" s="240"/>
      <c r="CE4" s="300"/>
      <c r="CF4" s="296"/>
      <c r="CG4" s="26" t="str">
        <f>BC18</f>
        <v>İZMİR KONAK</v>
      </c>
      <c r="CH4" s="2"/>
      <c r="CI4" s="287">
        <f>BT17</f>
        <v>3</v>
      </c>
      <c r="CJ4" s="44"/>
      <c r="CK4" s="45"/>
      <c r="CL4" s="46"/>
      <c r="CM4" s="172"/>
      <c r="CN4" s="291"/>
      <c r="CO4" s="291"/>
      <c r="CP4" s="292"/>
      <c r="CQ4" s="80"/>
      <c r="CR4" s="287">
        <f>BT18</f>
        <v>4</v>
      </c>
      <c r="CS4" s="2"/>
      <c r="CT4" s="287">
        <f>CI17</f>
        <v>3</v>
      </c>
      <c r="CU4" s="44"/>
      <c r="CV4" s="45"/>
      <c r="CW4" s="46"/>
      <c r="CX4" s="172"/>
      <c r="CY4" s="291"/>
      <c r="CZ4" s="291"/>
      <c r="DA4" s="292"/>
      <c r="DB4" s="80"/>
      <c r="DC4" s="287">
        <f>CI18</f>
        <v>4</v>
      </c>
      <c r="DD4" s="2"/>
      <c r="DE4" s="287">
        <f>CT17</f>
        <v>3</v>
      </c>
      <c r="DF4" s="44"/>
      <c r="DG4" s="45"/>
      <c r="DH4" s="46"/>
      <c r="DI4" s="172"/>
      <c r="DJ4" s="291"/>
      <c r="DK4" s="291"/>
      <c r="DL4" s="292"/>
      <c r="DM4" s="80"/>
      <c r="DN4" s="287">
        <f>CT18</f>
        <v>4</v>
      </c>
      <c r="DO4" s="2"/>
    </row>
    <row r="5" spans="1:119" ht="24.75" customHeight="1" thickBot="1">
      <c r="A5" s="9">
        <v>3</v>
      </c>
      <c r="B5" s="19" t="s">
        <v>18</v>
      </c>
      <c r="C5" s="2"/>
      <c r="D5" s="23" t="str">
        <f>B7</f>
        <v>MUĞLA GSİM</v>
      </c>
      <c r="E5" s="44">
        <v>3</v>
      </c>
      <c r="F5" s="38">
        <f t="shared" si="0"/>
        <v>39</v>
      </c>
      <c r="G5" s="109">
        <f t="shared" si="6"/>
        <v>8</v>
      </c>
      <c r="H5" s="61">
        <f t="shared" si="1"/>
        <v>1</v>
      </c>
      <c r="I5" s="72">
        <f t="shared" si="2"/>
        <v>0</v>
      </c>
      <c r="J5" s="67">
        <v>13</v>
      </c>
      <c r="K5" s="68">
        <v>9</v>
      </c>
      <c r="L5" s="63">
        <v>13</v>
      </c>
      <c r="M5" s="78">
        <v>12</v>
      </c>
      <c r="N5" s="79">
        <v>13</v>
      </c>
      <c r="O5" s="78">
        <v>10</v>
      </c>
      <c r="P5" s="110">
        <f t="shared" si="7"/>
        <v>-8</v>
      </c>
      <c r="Q5" s="76">
        <f t="shared" si="3"/>
        <v>31</v>
      </c>
      <c r="R5" s="80">
        <v>0</v>
      </c>
      <c r="S5" s="26" t="str">
        <f>B8</f>
        <v>ESKİŞEHİR GSİM</v>
      </c>
      <c r="T5" s="10"/>
      <c r="U5" s="23" t="str">
        <f>D19</f>
        <v>MUĞLA GSİM</v>
      </c>
      <c r="V5" s="44">
        <v>1</v>
      </c>
      <c r="W5" s="38">
        <f t="shared" si="8"/>
        <v>19</v>
      </c>
      <c r="X5" s="123">
        <f t="shared" si="9"/>
        <v>-13</v>
      </c>
      <c r="Y5" s="122">
        <f t="shared" si="4"/>
        <v>0</v>
      </c>
      <c r="Z5" s="72">
        <f t="shared" si="5"/>
        <v>1</v>
      </c>
      <c r="AA5" s="149">
        <v>5</v>
      </c>
      <c r="AB5" s="124">
        <v>13</v>
      </c>
      <c r="AC5" s="125">
        <v>1</v>
      </c>
      <c r="AD5" s="124">
        <v>13</v>
      </c>
      <c r="AE5" s="125">
        <v>13</v>
      </c>
      <c r="AF5" s="150">
        <v>6</v>
      </c>
      <c r="AG5" s="147">
        <f t="shared" si="10"/>
        <v>13</v>
      </c>
      <c r="AH5" s="148">
        <f t="shared" si="11"/>
        <v>32</v>
      </c>
      <c r="AI5" s="80">
        <v>2</v>
      </c>
      <c r="AJ5" s="26" t="str">
        <f>D20</f>
        <v>BARTIN KTL</v>
      </c>
      <c r="AK5" s="10"/>
      <c r="AL5" s="23" t="str">
        <f>U19</f>
        <v>ANTALYA KEMER</v>
      </c>
      <c r="AM5" s="160">
        <v>3</v>
      </c>
      <c r="AN5" s="168">
        <f t="shared" si="12"/>
        <v>39</v>
      </c>
      <c r="AO5" s="162">
        <f t="shared" si="13"/>
        <v>1</v>
      </c>
      <c r="AP5" s="163">
        <f t="shared" si="14"/>
        <v>0</v>
      </c>
      <c r="AQ5" s="169">
        <f t="shared" si="15"/>
        <v>18</v>
      </c>
      <c r="AR5" s="237">
        <v>13</v>
      </c>
      <c r="AS5" s="238">
        <v>5</v>
      </c>
      <c r="AT5" s="239">
        <v>13</v>
      </c>
      <c r="AU5" s="238">
        <v>8</v>
      </c>
      <c r="AV5" s="239">
        <v>13</v>
      </c>
      <c r="AW5" s="240">
        <v>8</v>
      </c>
      <c r="AX5" s="147">
        <f t="shared" si="16"/>
        <v>-18</v>
      </c>
      <c r="AY5" s="173">
        <f t="shared" si="17"/>
        <v>21</v>
      </c>
      <c r="AZ5" s="174">
        <v>0</v>
      </c>
      <c r="BA5" s="26" t="str">
        <f>U20</f>
        <v>MUĞLA GSİM</v>
      </c>
      <c r="BB5" s="10"/>
      <c r="BC5" s="23" t="str">
        <f>AL19</f>
        <v>İZMİR KONAK</v>
      </c>
      <c r="BD5" s="160">
        <v>2</v>
      </c>
      <c r="BE5" s="168">
        <f t="shared" si="18"/>
        <v>31</v>
      </c>
      <c r="BF5" s="92">
        <f t="shared" si="19"/>
        <v>1</v>
      </c>
      <c r="BG5" s="164">
        <f t="shared" si="20"/>
        <v>0</v>
      </c>
      <c r="BH5" s="169">
        <f t="shared" si="21"/>
        <v>12</v>
      </c>
      <c r="BI5" s="237">
        <v>13</v>
      </c>
      <c r="BJ5" s="238">
        <v>1</v>
      </c>
      <c r="BK5" s="239">
        <v>5</v>
      </c>
      <c r="BL5" s="238">
        <v>13</v>
      </c>
      <c r="BM5" s="239">
        <v>13</v>
      </c>
      <c r="BN5" s="240">
        <v>5</v>
      </c>
      <c r="BO5" s="147">
        <f t="shared" si="22"/>
        <v>-12</v>
      </c>
      <c r="BP5" s="148">
        <f t="shared" si="23"/>
        <v>19</v>
      </c>
      <c r="BQ5" s="174">
        <v>1</v>
      </c>
      <c r="BR5" s="26" t="str">
        <f>AL20</f>
        <v>GÜMÜŞHANE GSİM</v>
      </c>
      <c r="BS5" s="10"/>
      <c r="BT5" s="23" t="str">
        <f>BC19</f>
        <v>BARTIN KTL</v>
      </c>
      <c r="BU5" s="44"/>
      <c r="BV5" s="45"/>
      <c r="BW5" s="92">
        <f t="shared" si="24"/>
        <v>0</v>
      </c>
      <c r="BX5" s="164">
        <f t="shared" si="25"/>
        <v>0</v>
      </c>
      <c r="BY5" s="237"/>
      <c r="BZ5" s="238"/>
      <c r="CA5" s="239"/>
      <c r="CB5" s="238"/>
      <c r="CC5" s="239"/>
      <c r="CD5" s="240"/>
      <c r="CE5" s="300"/>
      <c r="CF5" s="296"/>
      <c r="CG5" s="26" t="str">
        <f>BC20</f>
        <v>ESKİŞEHİR ESJİM</v>
      </c>
      <c r="CH5" s="2"/>
      <c r="CI5" s="287">
        <f>BT19</f>
        <v>5</v>
      </c>
      <c r="CJ5" s="44"/>
      <c r="CK5" s="45"/>
      <c r="CL5" s="46"/>
      <c r="CM5" s="172"/>
      <c r="CN5" s="291"/>
      <c r="CO5" s="291"/>
      <c r="CP5" s="292"/>
      <c r="CQ5" s="80"/>
      <c r="CR5" s="287">
        <f>BT20</f>
        <v>6</v>
      </c>
      <c r="CS5" s="2"/>
      <c r="CT5" s="287">
        <f>CI19</f>
        <v>5</v>
      </c>
      <c r="CU5" s="44"/>
      <c r="CV5" s="45"/>
      <c r="CW5" s="46"/>
      <c r="CX5" s="172"/>
      <c r="CY5" s="291"/>
      <c r="CZ5" s="291"/>
      <c r="DA5" s="292"/>
      <c r="DB5" s="80"/>
      <c r="DC5" s="287">
        <f>CI20</f>
        <v>6</v>
      </c>
      <c r="DD5" s="2"/>
      <c r="DE5" s="287">
        <f>CT19</f>
        <v>5</v>
      </c>
      <c r="DF5" s="44"/>
      <c r="DG5" s="45"/>
      <c r="DH5" s="46"/>
      <c r="DI5" s="172"/>
      <c r="DJ5" s="291"/>
      <c r="DK5" s="291"/>
      <c r="DL5" s="292"/>
      <c r="DM5" s="80"/>
      <c r="DN5" s="287">
        <f>CT20</f>
        <v>6</v>
      </c>
      <c r="DO5" s="2"/>
    </row>
    <row r="6" spans="1:119" ht="24.75" customHeight="1" thickBot="1">
      <c r="A6" s="9">
        <v>4</v>
      </c>
      <c r="B6" s="19" t="s">
        <v>35</v>
      </c>
      <c r="C6" s="2"/>
      <c r="D6" s="23" t="str">
        <f>B9</f>
        <v>BURSA HSNĞA TOKİ</v>
      </c>
      <c r="E6" s="44">
        <v>2</v>
      </c>
      <c r="F6" s="38">
        <f t="shared" si="0"/>
        <v>38</v>
      </c>
      <c r="G6" s="109">
        <f t="shared" si="6"/>
        <v>2</v>
      </c>
      <c r="H6" s="61">
        <f t="shared" si="1"/>
        <v>1</v>
      </c>
      <c r="I6" s="72">
        <f t="shared" si="2"/>
        <v>0</v>
      </c>
      <c r="J6" s="67">
        <v>12</v>
      </c>
      <c r="K6" s="68">
        <v>13</v>
      </c>
      <c r="L6" s="63">
        <v>13</v>
      </c>
      <c r="M6" s="78">
        <v>11</v>
      </c>
      <c r="N6" s="79">
        <v>13</v>
      </c>
      <c r="O6" s="78">
        <v>12</v>
      </c>
      <c r="P6" s="110">
        <f t="shared" si="7"/>
        <v>-2</v>
      </c>
      <c r="Q6" s="76">
        <f t="shared" si="3"/>
        <v>36</v>
      </c>
      <c r="R6" s="80">
        <v>1</v>
      </c>
      <c r="S6" s="26" t="str">
        <f>B10</f>
        <v>GÜMÜŞHANE GSİM</v>
      </c>
      <c r="T6" s="10"/>
      <c r="U6" s="23" t="str">
        <f>D21</f>
        <v>BURSA ÇEKİRGE</v>
      </c>
      <c r="V6" s="44">
        <v>1</v>
      </c>
      <c r="W6" s="38">
        <f t="shared" si="8"/>
        <v>34</v>
      </c>
      <c r="X6" s="123">
        <f t="shared" si="9"/>
        <v>-2</v>
      </c>
      <c r="Y6" s="122">
        <f t="shared" si="4"/>
        <v>0</v>
      </c>
      <c r="Z6" s="72">
        <f t="shared" si="5"/>
        <v>1</v>
      </c>
      <c r="AA6" s="149">
        <v>9</v>
      </c>
      <c r="AB6" s="124">
        <v>13</v>
      </c>
      <c r="AC6" s="125">
        <v>12</v>
      </c>
      <c r="AD6" s="124">
        <v>13</v>
      </c>
      <c r="AE6" s="125">
        <v>13</v>
      </c>
      <c r="AF6" s="150">
        <v>10</v>
      </c>
      <c r="AG6" s="147">
        <f t="shared" si="10"/>
        <v>2</v>
      </c>
      <c r="AH6" s="148">
        <f t="shared" si="11"/>
        <v>36</v>
      </c>
      <c r="AI6" s="80">
        <v>2</v>
      </c>
      <c r="AJ6" s="26" t="str">
        <f>D22</f>
        <v>BURSA HSNĞA TOKİ</v>
      </c>
      <c r="AK6" s="10"/>
      <c r="AL6" s="23" t="str">
        <f>U21</f>
        <v>GÜMÜŞHANE GSİM</v>
      </c>
      <c r="AM6" s="160">
        <v>2</v>
      </c>
      <c r="AN6" s="168">
        <f t="shared" si="12"/>
        <v>37</v>
      </c>
      <c r="AO6" s="162">
        <f t="shared" si="13"/>
        <v>1</v>
      </c>
      <c r="AP6" s="163">
        <f t="shared" si="14"/>
        <v>0</v>
      </c>
      <c r="AQ6" s="169">
        <f t="shared" si="15"/>
        <v>17</v>
      </c>
      <c r="AR6" s="237">
        <v>13</v>
      </c>
      <c r="AS6" s="238">
        <v>7</v>
      </c>
      <c r="AT6" s="239">
        <v>11</v>
      </c>
      <c r="AU6" s="238">
        <v>13</v>
      </c>
      <c r="AV6" s="239">
        <v>13</v>
      </c>
      <c r="AW6" s="240">
        <v>0</v>
      </c>
      <c r="AX6" s="147">
        <f t="shared" si="16"/>
        <v>-17</v>
      </c>
      <c r="AY6" s="173">
        <f t="shared" si="17"/>
        <v>20</v>
      </c>
      <c r="AZ6" s="174">
        <v>1</v>
      </c>
      <c r="BA6" s="26" t="str">
        <f>U22</f>
        <v>KOCAELİ ÜNİVERSİTESİ</v>
      </c>
      <c r="BB6" s="10"/>
      <c r="BC6" s="23" t="str">
        <f>AL21</f>
        <v>ANTALYA YAT YELKEN</v>
      </c>
      <c r="BD6" s="160">
        <v>2</v>
      </c>
      <c r="BE6" s="168">
        <f t="shared" si="18"/>
        <v>38</v>
      </c>
      <c r="BF6" s="92">
        <f t="shared" si="19"/>
        <v>1</v>
      </c>
      <c r="BG6" s="164">
        <f t="shared" si="20"/>
        <v>0</v>
      </c>
      <c r="BH6" s="169">
        <f t="shared" si="21"/>
        <v>12</v>
      </c>
      <c r="BI6" s="237">
        <v>13</v>
      </c>
      <c r="BJ6" s="238">
        <v>3</v>
      </c>
      <c r="BK6" s="239">
        <v>13</v>
      </c>
      <c r="BL6" s="238">
        <v>10</v>
      </c>
      <c r="BM6" s="239">
        <v>12</v>
      </c>
      <c r="BN6" s="240">
        <v>13</v>
      </c>
      <c r="BO6" s="147">
        <f t="shared" si="22"/>
        <v>-12</v>
      </c>
      <c r="BP6" s="148">
        <f t="shared" si="23"/>
        <v>26</v>
      </c>
      <c r="BQ6" s="174">
        <v>1</v>
      </c>
      <c r="BR6" s="26" t="str">
        <f>AL22</f>
        <v>BOLU BELEDİYE</v>
      </c>
      <c r="BS6" s="10"/>
      <c r="BT6" s="23" t="str">
        <f>BC21</f>
        <v>GÜMÜŞHANE GSİM</v>
      </c>
      <c r="BU6" s="44"/>
      <c r="BV6" s="45"/>
      <c r="BW6" s="92">
        <f t="shared" si="24"/>
        <v>0</v>
      </c>
      <c r="BX6" s="164">
        <f t="shared" si="25"/>
        <v>0</v>
      </c>
      <c r="BY6" s="237"/>
      <c r="BZ6" s="238"/>
      <c r="CA6" s="239"/>
      <c r="CB6" s="238"/>
      <c r="CC6" s="239"/>
      <c r="CD6" s="240"/>
      <c r="CE6" s="300"/>
      <c r="CF6" s="296"/>
      <c r="CG6" s="26" t="str">
        <f>BC22</f>
        <v>ANTALYA YAT YELKEN</v>
      </c>
      <c r="CH6" s="2"/>
      <c r="CI6" s="287">
        <f>BT21</f>
        <v>7</v>
      </c>
      <c r="CJ6" s="44"/>
      <c r="CK6" s="45"/>
      <c r="CL6" s="46"/>
      <c r="CM6" s="172"/>
      <c r="CN6" s="291"/>
      <c r="CO6" s="291"/>
      <c r="CP6" s="292"/>
      <c r="CQ6" s="80"/>
      <c r="CR6" s="287">
        <f>BT22</f>
        <v>8</v>
      </c>
      <c r="CS6" s="2"/>
      <c r="CT6" s="287">
        <f>CI21</f>
        <v>7</v>
      </c>
      <c r="CU6" s="44"/>
      <c r="CV6" s="45"/>
      <c r="CW6" s="46"/>
      <c r="CX6" s="172"/>
      <c r="CY6" s="291"/>
      <c r="CZ6" s="291"/>
      <c r="DA6" s="292"/>
      <c r="DB6" s="80"/>
      <c r="DC6" s="287">
        <f>CI22</f>
        <v>8</v>
      </c>
      <c r="DD6" s="2"/>
      <c r="DE6" s="287">
        <f>CT21</f>
        <v>7</v>
      </c>
      <c r="DF6" s="44"/>
      <c r="DG6" s="45"/>
      <c r="DH6" s="46"/>
      <c r="DI6" s="172"/>
      <c r="DJ6" s="291"/>
      <c r="DK6" s="291"/>
      <c r="DL6" s="292"/>
      <c r="DM6" s="80"/>
      <c r="DN6" s="287">
        <f>CT22</f>
        <v>8</v>
      </c>
      <c r="DO6" s="2"/>
    </row>
    <row r="7" spans="1:119" ht="24.75" customHeight="1" thickBot="1">
      <c r="A7" s="9">
        <v>5</v>
      </c>
      <c r="B7" s="19" t="s">
        <v>21</v>
      </c>
      <c r="C7" s="2"/>
      <c r="D7" s="23" t="str">
        <f>B11</f>
        <v>ANTALYA KEMER</v>
      </c>
      <c r="E7" s="44">
        <v>3</v>
      </c>
      <c r="F7" s="38">
        <f t="shared" si="0"/>
        <v>39</v>
      </c>
      <c r="G7" s="109">
        <f t="shared" si="6"/>
        <v>20</v>
      </c>
      <c r="H7" s="61">
        <f t="shared" si="1"/>
        <v>1</v>
      </c>
      <c r="I7" s="72">
        <f t="shared" si="2"/>
        <v>0</v>
      </c>
      <c r="J7" s="67">
        <v>13</v>
      </c>
      <c r="K7" s="68">
        <v>7</v>
      </c>
      <c r="L7" s="63">
        <v>13</v>
      </c>
      <c r="M7" s="78">
        <v>4</v>
      </c>
      <c r="N7" s="79">
        <v>13</v>
      </c>
      <c r="O7" s="78">
        <v>8</v>
      </c>
      <c r="P7" s="110">
        <f t="shared" si="7"/>
        <v>-20</v>
      </c>
      <c r="Q7" s="76">
        <f t="shared" si="3"/>
        <v>19</v>
      </c>
      <c r="R7" s="80">
        <v>0</v>
      </c>
      <c r="S7" s="26" t="str">
        <f>B12</f>
        <v>İZMİR BOCCE</v>
      </c>
      <c r="T7" s="10"/>
      <c r="U7" s="23" t="str">
        <f>D23</f>
        <v>İSTANBUL BOCCE</v>
      </c>
      <c r="V7" s="44">
        <v>1</v>
      </c>
      <c r="W7" s="38">
        <f t="shared" si="8"/>
        <v>33</v>
      </c>
      <c r="X7" s="123">
        <f t="shared" si="9"/>
        <v>-1</v>
      </c>
      <c r="Y7" s="122">
        <f t="shared" si="4"/>
        <v>0</v>
      </c>
      <c r="Z7" s="72">
        <f t="shared" si="5"/>
        <v>1</v>
      </c>
      <c r="AA7" s="149">
        <v>9</v>
      </c>
      <c r="AB7" s="124">
        <v>13</v>
      </c>
      <c r="AC7" s="125">
        <v>13</v>
      </c>
      <c r="AD7" s="124">
        <v>8</v>
      </c>
      <c r="AE7" s="125">
        <v>11</v>
      </c>
      <c r="AF7" s="150">
        <v>13</v>
      </c>
      <c r="AG7" s="147">
        <f t="shared" si="10"/>
        <v>1</v>
      </c>
      <c r="AH7" s="148">
        <f t="shared" si="11"/>
        <v>34</v>
      </c>
      <c r="AI7" s="80">
        <v>2</v>
      </c>
      <c r="AJ7" s="26" t="str">
        <f>D24</f>
        <v>BOLU GENÇLİK</v>
      </c>
      <c r="AK7" s="10"/>
      <c r="AL7" s="23" t="str">
        <f>U23</f>
        <v>BURSA ÇEKİRGE</v>
      </c>
      <c r="AM7" s="160">
        <v>3</v>
      </c>
      <c r="AN7" s="168">
        <f t="shared" si="12"/>
        <v>39</v>
      </c>
      <c r="AO7" s="162">
        <f t="shared" si="13"/>
        <v>1</v>
      </c>
      <c r="AP7" s="163">
        <f t="shared" si="14"/>
        <v>0</v>
      </c>
      <c r="AQ7" s="169">
        <f t="shared" si="15"/>
        <v>20</v>
      </c>
      <c r="AR7" s="237">
        <v>13</v>
      </c>
      <c r="AS7" s="238">
        <v>12</v>
      </c>
      <c r="AT7" s="239">
        <v>13</v>
      </c>
      <c r="AU7" s="238">
        <v>6</v>
      </c>
      <c r="AV7" s="239">
        <v>13</v>
      </c>
      <c r="AW7" s="240">
        <v>1</v>
      </c>
      <c r="AX7" s="147">
        <f t="shared" si="16"/>
        <v>-20</v>
      </c>
      <c r="AY7" s="173">
        <f t="shared" si="17"/>
        <v>19</v>
      </c>
      <c r="AZ7" s="174">
        <v>0</v>
      </c>
      <c r="BA7" s="26" t="str">
        <f>U24</f>
        <v>İSTANBUL BOCCE</v>
      </c>
      <c r="BB7" s="10"/>
      <c r="BC7" s="23" t="str">
        <f>AL23</f>
        <v>ESKİŞEHİR ESJİM</v>
      </c>
      <c r="BD7" s="160">
        <v>2</v>
      </c>
      <c r="BE7" s="168">
        <f t="shared" si="18"/>
        <v>28</v>
      </c>
      <c r="BF7" s="92">
        <f t="shared" si="19"/>
        <v>1</v>
      </c>
      <c r="BG7" s="164">
        <f t="shared" si="20"/>
        <v>0</v>
      </c>
      <c r="BH7" s="169">
        <f t="shared" si="21"/>
        <v>-1</v>
      </c>
      <c r="BI7" s="237">
        <v>13</v>
      </c>
      <c r="BJ7" s="238">
        <v>11</v>
      </c>
      <c r="BK7" s="239">
        <v>13</v>
      </c>
      <c r="BL7" s="238">
        <v>5</v>
      </c>
      <c r="BM7" s="239">
        <v>2</v>
      </c>
      <c r="BN7" s="240">
        <v>13</v>
      </c>
      <c r="BO7" s="147">
        <f t="shared" si="22"/>
        <v>1</v>
      </c>
      <c r="BP7" s="148">
        <f t="shared" si="23"/>
        <v>29</v>
      </c>
      <c r="BQ7" s="174">
        <v>1</v>
      </c>
      <c r="BR7" s="26" t="str">
        <f>AL24</f>
        <v>KOCAELİ ÜNİVERSİTESİ</v>
      </c>
      <c r="BS7" s="10"/>
      <c r="BT7" s="23" t="str">
        <f>BC23</f>
        <v>BURSA ÇEKİRGE</v>
      </c>
      <c r="BU7" s="44"/>
      <c r="BV7" s="45"/>
      <c r="BW7" s="92">
        <f t="shared" si="24"/>
        <v>0</v>
      </c>
      <c r="BX7" s="164">
        <f t="shared" si="25"/>
        <v>0</v>
      </c>
      <c r="BY7" s="237"/>
      <c r="BZ7" s="238"/>
      <c r="CA7" s="239"/>
      <c r="CB7" s="238"/>
      <c r="CC7" s="239"/>
      <c r="CD7" s="240"/>
      <c r="CE7" s="300"/>
      <c r="CF7" s="296"/>
      <c r="CG7" s="26" t="str">
        <f>BC24</f>
        <v>MUĞLA GSİM</v>
      </c>
      <c r="CH7" s="2"/>
      <c r="CI7" s="287">
        <f>BT23</f>
        <v>9</v>
      </c>
      <c r="CJ7" s="44"/>
      <c r="CK7" s="45"/>
      <c r="CL7" s="46"/>
      <c r="CM7" s="172"/>
      <c r="CN7" s="291"/>
      <c r="CO7" s="291"/>
      <c r="CP7" s="292"/>
      <c r="CQ7" s="80"/>
      <c r="CR7" s="287">
        <f>BT24</f>
        <v>10</v>
      </c>
      <c r="CS7" s="2"/>
      <c r="CT7" s="287">
        <f>CI23</f>
        <v>9</v>
      </c>
      <c r="CU7" s="44"/>
      <c r="CV7" s="45"/>
      <c r="CW7" s="46"/>
      <c r="CX7" s="172"/>
      <c r="CY7" s="291"/>
      <c r="CZ7" s="291"/>
      <c r="DA7" s="292"/>
      <c r="DB7" s="80"/>
      <c r="DC7" s="287">
        <f>CI24</f>
        <v>10</v>
      </c>
      <c r="DD7" s="2"/>
      <c r="DE7" s="287">
        <f>CT23</f>
        <v>9</v>
      </c>
      <c r="DF7" s="44"/>
      <c r="DG7" s="45"/>
      <c r="DH7" s="46"/>
      <c r="DI7" s="172"/>
      <c r="DJ7" s="291"/>
      <c r="DK7" s="291"/>
      <c r="DL7" s="292"/>
      <c r="DM7" s="80"/>
      <c r="DN7" s="287">
        <f>CT24</f>
        <v>10</v>
      </c>
      <c r="DO7" s="2"/>
    </row>
    <row r="8" spans="1:119" ht="24.75" customHeight="1" thickBot="1">
      <c r="A8" s="9">
        <v>6</v>
      </c>
      <c r="B8" s="19" t="s">
        <v>34</v>
      </c>
      <c r="C8" s="2"/>
      <c r="D8" s="23" t="str">
        <f>B13</f>
        <v>ANKARA KAZAN</v>
      </c>
      <c r="E8" s="44">
        <v>3</v>
      </c>
      <c r="F8" s="38">
        <f t="shared" si="0"/>
        <v>39</v>
      </c>
      <c r="G8" s="109">
        <f t="shared" si="6"/>
        <v>23</v>
      </c>
      <c r="H8" s="61">
        <f t="shared" si="1"/>
        <v>1</v>
      </c>
      <c r="I8" s="72">
        <f t="shared" si="2"/>
        <v>0</v>
      </c>
      <c r="J8" s="67">
        <v>13</v>
      </c>
      <c r="K8" s="68">
        <v>7</v>
      </c>
      <c r="L8" s="63">
        <v>13</v>
      </c>
      <c r="M8" s="78">
        <v>6</v>
      </c>
      <c r="N8" s="79">
        <v>13</v>
      </c>
      <c r="O8" s="78">
        <v>3</v>
      </c>
      <c r="P8" s="110">
        <f t="shared" si="7"/>
        <v>-23</v>
      </c>
      <c r="Q8" s="76">
        <f t="shared" si="3"/>
        <v>16</v>
      </c>
      <c r="R8" s="80">
        <v>0</v>
      </c>
      <c r="S8" s="26" t="str">
        <f>B14</f>
        <v>İSTANBUL ELİT</v>
      </c>
      <c r="T8" s="10"/>
      <c r="U8" s="23" t="str">
        <f>D25</f>
        <v>ANTALYA YAT YELKEN</v>
      </c>
      <c r="V8" s="44">
        <v>1</v>
      </c>
      <c r="W8" s="38">
        <f t="shared" si="8"/>
        <v>29</v>
      </c>
      <c r="X8" s="123">
        <f t="shared" si="9"/>
        <v>-7</v>
      </c>
      <c r="Y8" s="122">
        <f t="shared" si="4"/>
        <v>0</v>
      </c>
      <c r="Z8" s="72">
        <f t="shared" si="5"/>
        <v>1</v>
      </c>
      <c r="AA8" s="149">
        <v>10</v>
      </c>
      <c r="AB8" s="124">
        <v>13</v>
      </c>
      <c r="AC8" s="125">
        <v>13</v>
      </c>
      <c r="AD8" s="124">
        <v>10</v>
      </c>
      <c r="AE8" s="125">
        <v>6</v>
      </c>
      <c r="AF8" s="150">
        <v>13</v>
      </c>
      <c r="AG8" s="147">
        <f t="shared" si="10"/>
        <v>7</v>
      </c>
      <c r="AH8" s="148">
        <f t="shared" si="11"/>
        <v>36</v>
      </c>
      <c r="AI8" s="80">
        <v>2</v>
      </c>
      <c r="AJ8" s="26" t="str">
        <f>D26</f>
        <v>ESKİŞEHİR ESJİM</v>
      </c>
      <c r="AK8" s="10"/>
      <c r="AL8" s="23" t="str">
        <f>U25</f>
        <v>BOLU GENÇLİK</v>
      </c>
      <c r="AM8" s="160">
        <v>1</v>
      </c>
      <c r="AN8" s="168">
        <f t="shared" si="12"/>
        <v>25</v>
      </c>
      <c r="AO8" s="162">
        <f t="shared" si="13"/>
        <v>0</v>
      </c>
      <c r="AP8" s="163">
        <f t="shared" si="14"/>
        <v>1</v>
      </c>
      <c r="AQ8" s="169">
        <f t="shared" si="15"/>
        <v>-7</v>
      </c>
      <c r="AR8" s="237">
        <v>7</v>
      </c>
      <c r="AS8" s="238">
        <v>13</v>
      </c>
      <c r="AT8" s="239">
        <v>5</v>
      </c>
      <c r="AU8" s="238">
        <v>13</v>
      </c>
      <c r="AV8" s="239">
        <v>13</v>
      </c>
      <c r="AW8" s="240">
        <v>6</v>
      </c>
      <c r="AX8" s="147">
        <f t="shared" si="16"/>
        <v>7</v>
      </c>
      <c r="AY8" s="173">
        <f t="shared" si="17"/>
        <v>32</v>
      </c>
      <c r="AZ8" s="174">
        <v>2</v>
      </c>
      <c r="BA8" s="26" t="str">
        <f>U26</f>
        <v>ESKİŞEHİR ESJİM</v>
      </c>
      <c r="BB8" s="10"/>
      <c r="BC8" s="23" t="str">
        <f>AL25</f>
        <v>BARTIN KTL</v>
      </c>
      <c r="BD8" s="160">
        <v>3</v>
      </c>
      <c r="BE8" s="168">
        <f t="shared" si="18"/>
        <v>39</v>
      </c>
      <c r="BF8" s="92">
        <f t="shared" si="19"/>
        <v>1</v>
      </c>
      <c r="BG8" s="164">
        <f t="shared" si="20"/>
        <v>0</v>
      </c>
      <c r="BH8" s="169">
        <f t="shared" si="21"/>
        <v>13</v>
      </c>
      <c r="BI8" s="237">
        <v>13</v>
      </c>
      <c r="BJ8" s="238">
        <v>4</v>
      </c>
      <c r="BK8" s="239">
        <v>13</v>
      </c>
      <c r="BL8" s="238">
        <v>11</v>
      </c>
      <c r="BM8" s="239">
        <v>13</v>
      </c>
      <c r="BN8" s="240">
        <v>11</v>
      </c>
      <c r="BO8" s="147">
        <f t="shared" si="22"/>
        <v>-13</v>
      </c>
      <c r="BP8" s="148">
        <f t="shared" si="23"/>
        <v>26</v>
      </c>
      <c r="BQ8" s="174">
        <v>0</v>
      </c>
      <c r="BR8" s="26" t="str">
        <f>AL26</f>
        <v>BOLU GENÇLİK</v>
      </c>
      <c r="BS8" s="10"/>
      <c r="BT8" s="23" t="str">
        <f>BC25</f>
        <v>BOLU BELEDİYE</v>
      </c>
      <c r="BU8" s="44"/>
      <c r="BV8" s="45"/>
      <c r="BW8" s="92">
        <f t="shared" si="24"/>
        <v>0</v>
      </c>
      <c r="BX8" s="164">
        <f t="shared" si="25"/>
        <v>0</v>
      </c>
      <c r="BY8" s="237"/>
      <c r="BZ8" s="238"/>
      <c r="CA8" s="239"/>
      <c r="CB8" s="238"/>
      <c r="CC8" s="239"/>
      <c r="CD8" s="240"/>
      <c r="CE8" s="300"/>
      <c r="CF8" s="296"/>
      <c r="CG8" s="26" t="str">
        <f>BC26</f>
        <v>İSTANBUL BOCCE</v>
      </c>
      <c r="CH8" s="2"/>
      <c r="CI8" s="287">
        <f>BT25</f>
        <v>11</v>
      </c>
      <c r="CJ8" s="44"/>
      <c r="CK8" s="45"/>
      <c r="CL8" s="46"/>
      <c r="CM8" s="172"/>
      <c r="CN8" s="291"/>
      <c r="CO8" s="291"/>
      <c r="CP8" s="292"/>
      <c r="CQ8" s="80"/>
      <c r="CR8" s="287">
        <f>BT26</f>
        <v>12</v>
      </c>
      <c r="CS8" s="2"/>
      <c r="CT8" s="287">
        <f>CI25</f>
        <v>11</v>
      </c>
      <c r="CU8" s="44"/>
      <c r="CV8" s="45"/>
      <c r="CW8" s="46"/>
      <c r="CX8" s="172"/>
      <c r="CY8" s="291"/>
      <c r="CZ8" s="291"/>
      <c r="DA8" s="292"/>
      <c r="DB8" s="80"/>
      <c r="DC8" s="287">
        <f>CI26</f>
        <v>12</v>
      </c>
      <c r="DD8" s="2"/>
      <c r="DE8" s="287">
        <f>CT25</f>
        <v>11</v>
      </c>
      <c r="DF8" s="44"/>
      <c r="DG8" s="45"/>
      <c r="DH8" s="46"/>
      <c r="DI8" s="172"/>
      <c r="DJ8" s="291"/>
      <c r="DK8" s="291"/>
      <c r="DL8" s="292"/>
      <c r="DM8" s="80"/>
      <c r="DN8" s="287">
        <f>CT26</f>
        <v>12</v>
      </c>
      <c r="DO8" s="2"/>
    </row>
    <row r="9" spans="1:119" ht="24.75" customHeight="1" thickBot="1">
      <c r="A9" s="9">
        <v>7</v>
      </c>
      <c r="B9" s="19" t="s">
        <v>37</v>
      </c>
      <c r="C9" s="2"/>
      <c r="D9" s="23" t="str">
        <f>B15</f>
        <v>BOLU BELEDİYE</v>
      </c>
      <c r="E9" s="44">
        <v>0</v>
      </c>
      <c r="F9" s="38">
        <f t="shared" si="0"/>
        <v>18</v>
      </c>
      <c r="G9" s="109">
        <f t="shared" si="6"/>
        <v>-21</v>
      </c>
      <c r="H9" s="61">
        <f t="shared" si="1"/>
        <v>0</v>
      </c>
      <c r="I9" s="72">
        <f t="shared" si="2"/>
        <v>1</v>
      </c>
      <c r="J9" s="67">
        <v>6</v>
      </c>
      <c r="K9" s="68">
        <v>13</v>
      </c>
      <c r="L9" s="63">
        <v>8</v>
      </c>
      <c r="M9" s="78">
        <v>13</v>
      </c>
      <c r="N9" s="79">
        <v>4</v>
      </c>
      <c r="O9" s="78">
        <v>13</v>
      </c>
      <c r="P9" s="110">
        <f t="shared" si="7"/>
        <v>21</v>
      </c>
      <c r="Q9" s="76">
        <f t="shared" si="3"/>
        <v>39</v>
      </c>
      <c r="R9" s="80">
        <v>3</v>
      </c>
      <c r="S9" s="26" t="str">
        <f>B16</f>
        <v>KOCAELİ ÜNİVERSİTESİ</v>
      </c>
      <c r="T9" s="10"/>
      <c r="U9" s="23" t="str">
        <f>D27</f>
        <v>GÜMÜŞHANE GSİM</v>
      </c>
      <c r="V9" s="44">
        <v>3</v>
      </c>
      <c r="W9" s="38">
        <f t="shared" si="8"/>
        <v>39</v>
      </c>
      <c r="X9" s="123">
        <f t="shared" si="9"/>
        <v>28</v>
      </c>
      <c r="Y9" s="122">
        <f t="shared" si="4"/>
        <v>1</v>
      </c>
      <c r="Z9" s="72">
        <f t="shared" si="5"/>
        <v>0</v>
      </c>
      <c r="AA9" s="149">
        <v>13</v>
      </c>
      <c r="AB9" s="124">
        <v>6</v>
      </c>
      <c r="AC9" s="125">
        <v>13</v>
      </c>
      <c r="AD9" s="124">
        <v>2</v>
      </c>
      <c r="AE9" s="125">
        <v>13</v>
      </c>
      <c r="AF9" s="150">
        <v>3</v>
      </c>
      <c r="AG9" s="147">
        <f t="shared" si="10"/>
        <v>-28</v>
      </c>
      <c r="AH9" s="148">
        <f t="shared" si="11"/>
        <v>11</v>
      </c>
      <c r="AI9" s="80">
        <v>0</v>
      </c>
      <c r="AJ9" s="26" t="str">
        <f>D28</f>
        <v>ESKİŞEHİR GSİM</v>
      </c>
      <c r="AK9" s="10"/>
      <c r="AL9" s="23" t="str">
        <f>U27</f>
        <v>ANKARA SİTAL</v>
      </c>
      <c r="AM9" s="160">
        <v>1</v>
      </c>
      <c r="AN9" s="168">
        <f t="shared" si="12"/>
        <v>18</v>
      </c>
      <c r="AO9" s="162">
        <f t="shared" si="13"/>
        <v>0</v>
      </c>
      <c r="AP9" s="163">
        <f t="shared" si="14"/>
        <v>1</v>
      </c>
      <c r="AQ9" s="169">
        <f t="shared" si="15"/>
        <v>-11</v>
      </c>
      <c r="AR9" s="237">
        <v>13</v>
      </c>
      <c r="AS9" s="238">
        <v>3</v>
      </c>
      <c r="AT9" s="239">
        <v>5</v>
      </c>
      <c r="AU9" s="238">
        <v>13</v>
      </c>
      <c r="AV9" s="239">
        <v>0</v>
      </c>
      <c r="AW9" s="240">
        <v>13</v>
      </c>
      <c r="AX9" s="147">
        <f t="shared" si="16"/>
        <v>11</v>
      </c>
      <c r="AY9" s="173">
        <f t="shared" si="17"/>
        <v>29</v>
      </c>
      <c r="AZ9" s="174">
        <v>2</v>
      </c>
      <c r="BA9" s="26" t="str">
        <f>U28</f>
        <v>BOLU BELEDİYE</v>
      </c>
      <c r="BB9" s="10"/>
      <c r="BC9" s="23" t="str">
        <f>AL27</f>
        <v>MUĞLA GSİM</v>
      </c>
      <c r="BD9" s="160">
        <v>2</v>
      </c>
      <c r="BE9" s="168">
        <f t="shared" si="18"/>
        <v>34</v>
      </c>
      <c r="BF9" s="92">
        <f t="shared" si="19"/>
        <v>1</v>
      </c>
      <c r="BG9" s="164">
        <f t="shared" si="20"/>
        <v>0</v>
      </c>
      <c r="BH9" s="169">
        <f t="shared" si="21"/>
        <v>8</v>
      </c>
      <c r="BI9" s="237">
        <v>13</v>
      </c>
      <c r="BJ9" s="238">
        <v>3</v>
      </c>
      <c r="BK9" s="239">
        <v>8</v>
      </c>
      <c r="BL9" s="238">
        <v>13</v>
      </c>
      <c r="BM9" s="239">
        <v>13</v>
      </c>
      <c r="BN9" s="240">
        <v>10</v>
      </c>
      <c r="BO9" s="147">
        <f t="shared" si="22"/>
        <v>-8</v>
      </c>
      <c r="BP9" s="148">
        <f t="shared" si="23"/>
        <v>26</v>
      </c>
      <c r="BQ9" s="174">
        <v>1</v>
      </c>
      <c r="BR9" s="26" t="str">
        <f>AL28</f>
        <v>ANKARA SİTAL</v>
      </c>
      <c r="BS9" s="10"/>
      <c r="BT9" s="23" t="str">
        <f>BC27</f>
        <v>KOCAELİ ÜNİVERSİTESİ</v>
      </c>
      <c r="BU9" s="44"/>
      <c r="BV9" s="45"/>
      <c r="BW9" s="92">
        <f t="shared" si="24"/>
        <v>0</v>
      </c>
      <c r="BX9" s="164">
        <f t="shared" si="25"/>
        <v>0</v>
      </c>
      <c r="BY9" s="237"/>
      <c r="BZ9" s="238"/>
      <c r="CA9" s="239"/>
      <c r="CB9" s="238"/>
      <c r="CC9" s="239"/>
      <c r="CD9" s="240"/>
      <c r="CE9" s="300"/>
      <c r="CF9" s="296"/>
      <c r="CG9" s="26" t="str">
        <f>BC28</f>
        <v>ANKARA SİTAL</v>
      </c>
      <c r="CH9" s="2"/>
      <c r="CI9" s="287">
        <f>BT27</f>
        <v>13</v>
      </c>
      <c r="CJ9" s="44"/>
      <c r="CK9" s="45"/>
      <c r="CL9" s="46"/>
      <c r="CM9" s="172"/>
      <c r="CN9" s="291"/>
      <c r="CO9" s="291"/>
      <c r="CP9" s="292"/>
      <c r="CQ9" s="80"/>
      <c r="CR9" s="287">
        <f>BT28</f>
        <v>14</v>
      </c>
      <c r="CS9" s="2"/>
      <c r="CT9" s="287">
        <f>CI27</f>
        <v>13</v>
      </c>
      <c r="CU9" s="44"/>
      <c r="CV9" s="45"/>
      <c r="CW9" s="46"/>
      <c r="CX9" s="172"/>
      <c r="CY9" s="291"/>
      <c r="CZ9" s="291"/>
      <c r="DA9" s="292"/>
      <c r="DB9" s="80"/>
      <c r="DC9" s="287">
        <f>CI28</f>
        <v>14</v>
      </c>
      <c r="DD9" s="2"/>
      <c r="DE9" s="287">
        <f>CT27</f>
        <v>13</v>
      </c>
      <c r="DF9" s="44"/>
      <c r="DG9" s="45"/>
      <c r="DH9" s="46"/>
      <c r="DI9" s="172"/>
      <c r="DJ9" s="291"/>
      <c r="DK9" s="291"/>
      <c r="DL9" s="292"/>
      <c r="DM9" s="80"/>
      <c r="DN9" s="287">
        <f>CT28</f>
        <v>14</v>
      </c>
      <c r="DO9" s="2"/>
    </row>
    <row r="10" spans="1:119" ht="24.75" customHeight="1" thickBot="1">
      <c r="A10" s="9">
        <v>8</v>
      </c>
      <c r="B10" s="19" t="s">
        <v>23</v>
      </c>
      <c r="C10" s="2"/>
      <c r="D10" s="23" t="str">
        <f>B17</f>
        <v>ANKARA SİTAL</v>
      </c>
      <c r="E10" s="44">
        <v>0</v>
      </c>
      <c r="F10" s="38">
        <f t="shared" si="0"/>
        <v>29</v>
      </c>
      <c r="G10" s="109">
        <f t="shared" si="6"/>
        <v>-10</v>
      </c>
      <c r="H10" s="61">
        <f t="shared" si="1"/>
        <v>0</v>
      </c>
      <c r="I10" s="72">
        <f t="shared" si="2"/>
        <v>1</v>
      </c>
      <c r="J10" s="67">
        <v>12</v>
      </c>
      <c r="K10" s="68">
        <v>13</v>
      </c>
      <c r="L10" s="63">
        <v>11</v>
      </c>
      <c r="M10" s="78">
        <v>13</v>
      </c>
      <c r="N10" s="79">
        <v>6</v>
      </c>
      <c r="O10" s="78">
        <v>13</v>
      </c>
      <c r="P10" s="110">
        <f t="shared" si="7"/>
        <v>10</v>
      </c>
      <c r="Q10" s="76">
        <f t="shared" si="3"/>
        <v>39</v>
      </c>
      <c r="R10" s="80">
        <v>3</v>
      </c>
      <c r="S10" s="26" t="str">
        <f>B18</f>
        <v>İZMİR KONAK</v>
      </c>
      <c r="T10" s="10"/>
      <c r="U10" s="23" t="str">
        <f>D29</f>
        <v>ANKARA SİTAL</v>
      </c>
      <c r="V10" s="44">
        <v>2</v>
      </c>
      <c r="W10" s="38">
        <f t="shared" si="8"/>
        <v>35</v>
      </c>
      <c r="X10" s="123">
        <f t="shared" si="9"/>
        <v>9</v>
      </c>
      <c r="Y10" s="122">
        <f t="shared" si="4"/>
        <v>1</v>
      </c>
      <c r="Z10" s="72">
        <f t="shared" si="5"/>
        <v>0</v>
      </c>
      <c r="AA10" s="149">
        <v>13</v>
      </c>
      <c r="AB10" s="124">
        <v>8</v>
      </c>
      <c r="AC10" s="125">
        <v>13</v>
      </c>
      <c r="AD10" s="124">
        <v>5</v>
      </c>
      <c r="AE10" s="125">
        <v>9</v>
      </c>
      <c r="AF10" s="150">
        <v>13</v>
      </c>
      <c r="AG10" s="147">
        <f t="shared" si="10"/>
        <v>-9</v>
      </c>
      <c r="AH10" s="148">
        <f t="shared" si="11"/>
        <v>26</v>
      </c>
      <c r="AI10" s="80">
        <v>1</v>
      </c>
      <c r="AJ10" s="26" t="str">
        <f>D30</f>
        <v>İZMİR BOCCE</v>
      </c>
      <c r="AK10" s="10"/>
      <c r="AL10" s="23" t="str">
        <f>U29</f>
        <v>ANTALYA YAT YELKEN</v>
      </c>
      <c r="AM10" s="160">
        <v>3</v>
      </c>
      <c r="AN10" s="168">
        <f t="shared" si="12"/>
        <v>39</v>
      </c>
      <c r="AO10" s="162">
        <f t="shared" si="13"/>
        <v>1</v>
      </c>
      <c r="AP10" s="163">
        <f t="shared" si="14"/>
        <v>0</v>
      </c>
      <c r="AQ10" s="169">
        <f t="shared" si="15"/>
        <v>21</v>
      </c>
      <c r="AR10" s="237">
        <v>13</v>
      </c>
      <c r="AS10" s="238">
        <v>4</v>
      </c>
      <c r="AT10" s="239">
        <v>13</v>
      </c>
      <c r="AU10" s="238">
        <v>7</v>
      </c>
      <c r="AV10" s="239">
        <v>13</v>
      </c>
      <c r="AW10" s="240">
        <v>7</v>
      </c>
      <c r="AX10" s="147">
        <f t="shared" si="16"/>
        <v>-21</v>
      </c>
      <c r="AY10" s="173">
        <f t="shared" si="17"/>
        <v>18</v>
      </c>
      <c r="AZ10" s="174">
        <v>0</v>
      </c>
      <c r="BA10" s="26" t="str">
        <f>U30</f>
        <v>İZMİR BOCCE</v>
      </c>
      <c r="BB10" s="10"/>
      <c r="BC10" s="23" t="str">
        <f>AL29</f>
        <v>ESKİŞEHİR GSİM</v>
      </c>
      <c r="BD10" s="160">
        <v>1</v>
      </c>
      <c r="BE10" s="168">
        <f t="shared" si="18"/>
        <v>28</v>
      </c>
      <c r="BF10" s="92">
        <f t="shared" si="19"/>
        <v>0</v>
      </c>
      <c r="BG10" s="164">
        <f t="shared" si="20"/>
        <v>1</v>
      </c>
      <c r="BH10" s="169">
        <f t="shared" si="21"/>
        <v>-6</v>
      </c>
      <c r="BI10" s="237">
        <v>9</v>
      </c>
      <c r="BJ10" s="238">
        <v>13</v>
      </c>
      <c r="BK10" s="239">
        <v>6</v>
      </c>
      <c r="BL10" s="238">
        <v>13</v>
      </c>
      <c r="BM10" s="239">
        <v>13</v>
      </c>
      <c r="BN10" s="240">
        <v>8</v>
      </c>
      <c r="BO10" s="147">
        <f t="shared" si="22"/>
        <v>6</v>
      </c>
      <c r="BP10" s="148">
        <f t="shared" si="23"/>
        <v>34</v>
      </c>
      <c r="BQ10" s="174">
        <v>2</v>
      </c>
      <c r="BR10" s="26" t="str">
        <f>AL30</f>
        <v>İSTANBUL BOCCE</v>
      </c>
      <c r="BS10" s="10"/>
      <c r="BT10" s="23" t="str">
        <f>BC29</f>
        <v>BOLU GENÇLİK</v>
      </c>
      <c r="BU10" s="44"/>
      <c r="BV10" s="45"/>
      <c r="BW10" s="92">
        <f t="shared" si="24"/>
        <v>0</v>
      </c>
      <c r="BX10" s="164">
        <f t="shared" si="25"/>
        <v>0</v>
      </c>
      <c r="BY10" s="237"/>
      <c r="BZ10" s="238"/>
      <c r="CA10" s="239"/>
      <c r="CB10" s="238"/>
      <c r="CC10" s="239"/>
      <c r="CD10" s="240"/>
      <c r="CE10" s="300"/>
      <c r="CF10" s="296"/>
      <c r="CG10" s="26" t="str">
        <f>BC30</f>
        <v>İSTANBUL ELİT</v>
      </c>
      <c r="CH10" s="2"/>
      <c r="CI10" s="287">
        <f>BT29</f>
        <v>15</v>
      </c>
      <c r="CJ10" s="44"/>
      <c r="CK10" s="45"/>
      <c r="CL10" s="46"/>
      <c r="CM10" s="172"/>
      <c r="CN10" s="291"/>
      <c r="CO10" s="291"/>
      <c r="CP10" s="292"/>
      <c r="CQ10" s="80"/>
      <c r="CR10" s="287">
        <f>BT30</f>
        <v>16</v>
      </c>
      <c r="CS10" s="2"/>
      <c r="CT10" s="287">
        <f>CI29</f>
        <v>15</v>
      </c>
      <c r="CU10" s="44"/>
      <c r="CV10" s="45"/>
      <c r="CW10" s="46"/>
      <c r="CX10" s="172"/>
      <c r="CY10" s="291"/>
      <c r="CZ10" s="291"/>
      <c r="DA10" s="292"/>
      <c r="DB10" s="80"/>
      <c r="DC10" s="287">
        <f>CI30</f>
        <v>16</v>
      </c>
      <c r="DD10" s="2"/>
      <c r="DE10" s="287">
        <f>CT29</f>
        <v>15</v>
      </c>
      <c r="DF10" s="44"/>
      <c r="DG10" s="45"/>
      <c r="DH10" s="46"/>
      <c r="DI10" s="172"/>
      <c r="DJ10" s="291"/>
      <c r="DK10" s="291"/>
      <c r="DL10" s="292"/>
      <c r="DM10" s="80"/>
      <c r="DN10" s="287">
        <f>CT30</f>
        <v>16</v>
      </c>
      <c r="DO10" s="2"/>
    </row>
    <row r="11" spans="1:119" ht="24.75" customHeight="1" thickBot="1">
      <c r="A11" s="9">
        <v>9</v>
      </c>
      <c r="B11" s="19" t="s">
        <v>33</v>
      </c>
      <c r="C11" s="2"/>
      <c r="D11" s="24" t="str">
        <f>B19</f>
        <v>BURSA ÇEKİRGE</v>
      </c>
      <c r="E11" s="51">
        <v>2</v>
      </c>
      <c r="F11" s="38">
        <f t="shared" si="0"/>
        <v>37</v>
      </c>
      <c r="G11" s="109">
        <f t="shared" si="6"/>
        <v>4</v>
      </c>
      <c r="H11" s="61">
        <f t="shared" si="1"/>
        <v>1</v>
      </c>
      <c r="I11" s="72">
        <f t="shared" si="2"/>
        <v>0</v>
      </c>
      <c r="J11" s="69">
        <v>13</v>
      </c>
      <c r="K11" s="70">
        <v>10</v>
      </c>
      <c r="L11" s="64">
        <v>13</v>
      </c>
      <c r="M11" s="81">
        <v>10</v>
      </c>
      <c r="N11" s="82">
        <v>11</v>
      </c>
      <c r="O11" s="81">
        <v>13</v>
      </c>
      <c r="P11" s="110">
        <f t="shared" si="7"/>
        <v>-4</v>
      </c>
      <c r="Q11" s="76">
        <f t="shared" si="3"/>
        <v>33</v>
      </c>
      <c r="R11" s="83">
        <v>1</v>
      </c>
      <c r="S11" s="27" t="str">
        <f>B20</f>
        <v>BOLU GENÇLİK</v>
      </c>
      <c r="T11" s="10"/>
      <c r="U11" s="24" t="str">
        <f>D31</f>
        <v>BOLU BELEDİYE</v>
      </c>
      <c r="V11" s="114">
        <v>2</v>
      </c>
      <c r="W11" s="128">
        <f t="shared" si="8"/>
        <v>37</v>
      </c>
      <c r="X11" s="129">
        <f t="shared" si="9"/>
        <v>14</v>
      </c>
      <c r="Y11" s="130">
        <f t="shared" si="4"/>
        <v>1</v>
      </c>
      <c r="Z11" s="131">
        <f t="shared" si="5"/>
        <v>0</v>
      </c>
      <c r="AA11" s="151">
        <v>13</v>
      </c>
      <c r="AB11" s="126">
        <v>3</v>
      </c>
      <c r="AC11" s="127">
        <v>11</v>
      </c>
      <c r="AD11" s="126">
        <v>13</v>
      </c>
      <c r="AE11" s="127">
        <v>13</v>
      </c>
      <c r="AF11" s="152">
        <v>7</v>
      </c>
      <c r="AG11" s="147">
        <f t="shared" si="10"/>
        <v>-14</v>
      </c>
      <c r="AH11" s="153">
        <f t="shared" si="11"/>
        <v>23</v>
      </c>
      <c r="AI11" s="113">
        <v>1</v>
      </c>
      <c r="AJ11" s="27" t="str">
        <f>D32</f>
        <v>İSTANBUL ELİT</v>
      </c>
      <c r="AK11" s="10"/>
      <c r="AL11" s="24" t="str">
        <f>U31</f>
        <v>İSTANBUL ELİT</v>
      </c>
      <c r="AM11" s="51">
        <v>0</v>
      </c>
      <c r="AN11" s="168">
        <f t="shared" si="12"/>
        <v>27</v>
      </c>
      <c r="AO11" s="162">
        <f t="shared" si="13"/>
        <v>0</v>
      </c>
      <c r="AP11" s="163">
        <f t="shared" si="14"/>
        <v>1</v>
      </c>
      <c r="AQ11" s="169">
        <f t="shared" si="15"/>
        <v>-12</v>
      </c>
      <c r="AR11" s="241">
        <v>7</v>
      </c>
      <c r="AS11" s="242">
        <v>13</v>
      </c>
      <c r="AT11" s="243">
        <v>9</v>
      </c>
      <c r="AU11" s="242">
        <v>13</v>
      </c>
      <c r="AV11" s="243">
        <v>11</v>
      </c>
      <c r="AW11" s="244">
        <v>13</v>
      </c>
      <c r="AX11" s="147">
        <f t="shared" si="16"/>
        <v>12</v>
      </c>
      <c r="AY11" s="176">
        <f t="shared" si="17"/>
        <v>39</v>
      </c>
      <c r="AZ11" s="83">
        <v>3</v>
      </c>
      <c r="BA11" s="27" t="str">
        <f>U32</f>
        <v>ESKİŞEHİR GSİM</v>
      </c>
      <c r="BB11" s="10"/>
      <c r="BC11" s="24" t="str">
        <f>AL31</f>
        <v>İSTANBUL ELİT</v>
      </c>
      <c r="BD11" s="51">
        <v>3</v>
      </c>
      <c r="BE11" s="168">
        <f t="shared" si="18"/>
        <v>39</v>
      </c>
      <c r="BF11" s="93">
        <f t="shared" si="19"/>
        <v>1</v>
      </c>
      <c r="BG11" s="165">
        <f t="shared" si="20"/>
        <v>0</v>
      </c>
      <c r="BH11" s="169">
        <f t="shared" si="21"/>
        <v>23</v>
      </c>
      <c r="BI11" s="241">
        <v>13</v>
      </c>
      <c r="BJ11" s="242">
        <v>3</v>
      </c>
      <c r="BK11" s="243">
        <v>13</v>
      </c>
      <c r="BL11" s="242">
        <v>6</v>
      </c>
      <c r="BM11" s="243">
        <v>13</v>
      </c>
      <c r="BN11" s="244">
        <v>7</v>
      </c>
      <c r="BO11" s="147">
        <f t="shared" si="22"/>
        <v>-23</v>
      </c>
      <c r="BP11" s="148">
        <f t="shared" si="23"/>
        <v>16</v>
      </c>
      <c r="BQ11" s="83">
        <v>0</v>
      </c>
      <c r="BR11" s="27" t="str">
        <f>AL32</f>
        <v>İZMİR BOCCE</v>
      </c>
      <c r="BS11" s="10"/>
      <c r="BT11" s="24" t="str">
        <f>BC31</f>
        <v>ESKİŞEHİR GSİM</v>
      </c>
      <c r="BU11" s="114"/>
      <c r="BV11" s="52"/>
      <c r="BW11" s="93">
        <f t="shared" si="24"/>
        <v>0</v>
      </c>
      <c r="BX11" s="165">
        <f t="shared" si="25"/>
        <v>0</v>
      </c>
      <c r="BY11" s="241"/>
      <c r="BZ11" s="242"/>
      <c r="CA11" s="243"/>
      <c r="CB11" s="242"/>
      <c r="CC11" s="243"/>
      <c r="CD11" s="244"/>
      <c r="CE11" s="301"/>
      <c r="CF11" s="297"/>
      <c r="CG11" s="27" t="str">
        <f>BC32</f>
        <v>İZMİR BOCCE</v>
      </c>
      <c r="CH11" s="2"/>
      <c r="CI11" s="287">
        <f>BT31</f>
        <v>17</v>
      </c>
      <c r="CJ11" s="51"/>
      <c r="CK11" s="52"/>
      <c r="CL11" s="53"/>
      <c r="CM11" s="175"/>
      <c r="CN11" s="293"/>
      <c r="CO11" s="293"/>
      <c r="CP11" s="294"/>
      <c r="CQ11" s="83"/>
      <c r="CR11" s="287">
        <f>BT32</f>
        <v>18</v>
      </c>
      <c r="CS11" s="2"/>
      <c r="CT11" s="287">
        <f>CI31</f>
        <v>17</v>
      </c>
      <c r="CU11" s="51"/>
      <c r="CV11" s="52"/>
      <c r="CW11" s="53"/>
      <c r="CX11" s="175"/>
      <c r="CY11" s="293"/>
      <c r="CZ11" s="293"/>
      <c r="DA11" s="294"/>
      <c r="DB11" s="83"/>
      <c r="DC11" s="287">
        <f>CI32</f>
        <v>18</v>
      </c>
      <c r="DD11" s="2"/>
      <c r="DE11" s="287">
        <f>CT31</f>
        <v>17</v>
      </c>
      <c r="DF11" s="51"/>
      <c r="DG11" s="52"/>
      <c r="DH11" s="53"/>
      <c r="DI11" s="175"/>
      <c r="DJ11" s="293"/>
      <c r="DK11" s="293"/>
      <c r="DL11" s="294"/>
      <c r="DM11" s="83"/>
      <c r="DN11" s="287">
        <f>CT32</f>
        <v>18</v>
      </c>
      <c r="DO11" s="2"/>
    </row>
    <row r="12" spans="1:119" ht="24.75" customHeight="1">
      <c r="A12" s="9">
        <v>10</v>
      </c>
      <c r="B12" s="19" t="s">
        <v>25</v>
      </c>
      <c r="C12" s="2"/>
      <c r="D12" s="5"/>
      <c r="E12" s="5"/>
      <c r="F12" s="5"/>
      <c r="G12" s="5"/>
      <c r="H12" s="5"/>
      <c r="I12" s="5"/>
      <c r="J12" s="5"/>
      <c r="K12" s="5"/>
      <c r="L12" s="5"/>
      <c r="M12" s="2"/>
      <c r="N12" s="2"/>
      <c r="O12" s="2"/>
      <c r="P12" s="2"/>
      <c r="Q12" s="2"/>
      <c r="R12" s="2"/>
      <c r="S12" s="5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</row>
    <row r="13" spans="1:119" ht="24.75" customHeight="1">
      <c r="A13" s="9">
        <v>11</v>
      </c>
      <c r="B13" s="19" t="s">
        <v>20</v>
      </c>
      <c r="C13" s="2"/>
      <c r="D13" s="328" t="s">
        <v>88</v>
      </c>
      <c r="E13" s="328"/>
      <c r="F13" s="328"/>
      <c r="G13" s="328"/>
      <c r="H13" s="328"/>
      <c r="I13" s="328"/>
      <c r="J13" s="334"/>
      <c r="K13" s="334"/>
      <c r="L13" s="334"/>
      <c r="M13" s="334"/>
      <c r="N13" s="334"/>
      <c r="O13" s="334"/>
      <c r="P13" s="334"/>
      <c r="Q13" s="334"/>
      <c r="R13" s="334"/>
      <c r="S13" s="11"/>
      <c r="T13" s="12"/>
      <c r="U13" s="328" t="s">
        <v>5</v>
      </c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13"/>
      <c r="AK13" s="12"/>
      <c r="AL13" s="328" t="s">
        <v>194</v>
      </c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13"/>
      <c r="BB13" s="12"/>
      <c r="BC13" s="328" t="s">
        <v>123</v>
      </c>
      <c r="BD13" s="328"/>
      <c r="BE13" s="328"/>
      <c r="BF13" s="328"/>
      <c r="BG13" s="328"/>
      <c r="BH13" s="328"/>
      <c r="BI13" s="328"/>
      <c r="BJ13" s="328"/>
      <c r="BK13" s="328"/>
      <c r="BL13" s="328"/>
      <c r="BM13" s="328"/>
      <c r="BN13" s="328"/>
      <c r="BO13" s="328"/>
      <c r="BP13" s="328"/>
      <c r="BQ13" s="328"/>
      <c r="BR13" s="13"/>
      <c r="BS13" s="12"/>
      <c r="BT13" s="328" t="s">
        <v>125</v>
      </c>
      <c r="BU13" s="328"/>
      <c r="BV13" s="328"/>
      <c r="BW13" s="328"/>
      <c r="BX13" s="328"/>
      <c r="BY13" s="328"/>
      <c r="BZ13" s="328"/>
      <c r="CA13" s="328"/>
      <c r="CB13" s="328"/>
      <c r="CC13" s="328"/>
      <c r="CD13" s="328"/>
      <c r="CE13" s="328"/>
      <c r="CF13" s="328"/>
      <c r="CG13" s="13"/>
      <c r="CH13" s="12"/>
      <c r="CI13" s="328" t="s">
        <v>127</v>
      </c>
      <c r="CJ13" s="328"/>
      <c r="CK13" s="328"/>
      <c r="CL13" s="328"/>
      <c r="CM13" s="328"/>
      <c r="CN13" s="328"/>
      <c r="CO13" s="328"/>
      <c r="CP13" s="328"/>
      <c r="CQ13" s="328"/>
      <c r="CR13" s="13"/>
      <c r="CS13" s="12"/>
      <c r="CT13" s="328" t="s">
        <v>129</v>
      </c>
      <c r="CU13" s="328"/>
      <c r="CV13" s="328"/>
      <c r="CW13" s="328"/>
      <c r="CX13" s="328"/>
      <c r="CY13" s="328"/>
      <c r="CZ13" s="328"/>
      <c r="DA13" s="328"/>
      <c r="DB13" s="328"/>
      <c r="DC13" s="13"/>
      <c r="DD13" s="12"/>
      <c r="DE13" s="328" t="s">
        <v>131</v>
      </c>
      <c r="DF13" s="328"/>
      <c r="DG13" s="328"/>
      <c r="DH13" s="328"/>
      <c r="DI13" s="328"/>
      <c r="DJ13" s="328"/>
      <c r="DK13" s="328"/>
      <c r="DL13" s="328"/>
      <c r="DM13" s="328"/>
      <c r="DN13" s="13"/>
      <c r="DO13" s="2"/>
    </row>
    <row r="14" spans="1:119" ht="24.75" customHeight="1">
      <c r="A14" s="9">
        <v>12</v>
      </c>
      <c r="B14" s="19" t="s">
        <v>19</v>
      </c>
      <c r="C14" s="2"/>
      <c r="D14" s="9" t="s">
        <v>4</v>
      </c>
      <c r="E14" s="58" t="s">
        <v>46</v>
      </c>
      <c r="F14" s="58" t="s">
        <v>41</v>
      </c>
      <c r="G14" s="58"/>
      <c r="H14" s="59" t="s">
        <v>48</v>
      </c>
      <c r="I14" s="88" t="s">
        <v>50</v>
      </c>
      <c r="J14" s="89"/>
      <c r="K14" s="89"/>
      <c r="L14" s="89"/>
      <c r="M14" s="89"/>
      <c r="N14" s="89"/>
      <c r="O14" s="89"/>
      <c r="P14" s="89"/>
      <c r="Q14" s="89"/>
      <c r="R14" s="89"/>
      <c r="S14" s="90"/>
      <c r="T14" s="17"/>
      <c r="U14" s="9" t="s">
        <v>4</v>
      </c>
      <c r="V14" s="58" t="s">
        <v>46</v>
      </c>
      <c r="W14" s="58" t="s">
        <v>41</v>
      </c>
      <c r="X14" s="58"/>
      <c r="Y14" s="59" t="s">
        <v>48</v>
      </c>
      <c r="Z14" s="59"/>
      <c r="AA14" s="322" t="s">
        <v>49</v>
      </c>
      <c r="AB14" s="322"/>
      <c r="AC14" s="322"/>
      <c r="AD14" s="322"/>
      <c r="AE14" s="322"/>
      <c r="AF14" s="322"/>
      <c r="AG14" s="322"/>
      <c r="AH14" s="322"/>
      <c r="AI14" s="322"/>
      <c r="AJ14" s="322"/>
      <c r="AK14" s="17"/>
      <c r="AL14" s="9" t="s">
        <v>4</v>
      </c>
      <c r="AM14" s="58" t="s">
        <v>46</v>
      </c>
      <c r="AN14" s="58" t="s">
        <v>41</v>
      </c>
      <c r="AO14" s="59" t="s">
        <v>48</v>
      </c>
      <c r="AP14" s="256"/>
      <c r="AQ14" s="256"/>
      <c r="AR14" s="247" t="s">
        <v>49</v>
      </c>
      <c r="AS14" s="247"/>
      <c r="AT14" s="247"/>
      <c r="AU14" s="247"/>
      <c r="AV14" s="247"/>
      <c r="AW14" s="247"/>
      <c r="AX14" s="247"/>
      <c r="AY14" s="247"/>
      <c r="AZ14" s="247"/>
      <c r="BA14" s="248"/>
      <c r="BB14" s="17"/>
      <c r="BC14" s="9" t="s">
        <v>4</v>
      </c>
      <c r="BD14" s="58" t="s">
        <v>46</v>
      </c>
      <c r="BE14" s="58" t="s">
        <v>41</v>
      </c>
      <c r="BF14" s="59" t="s">
        <v>48</v>
      </c>
      <c r="BG14" s="59"/>
      <c r="BH14" s="59"/>
      <c r="BI14" s="246" t="s">
        <v>49</v>
      </c>
      <c r="BJ14" s="247"/>
      <c r="BK14" s="247"/>
      <c r="BL14" s="247"/>
      <c r="BM14" s="247"/>
      <c r="BN14" s="247"/>
      <c r="BO14" s="247"/>
      <c r="BP14" s="247"/>
      <c r="BQ14" s="247"/>
      <c r="BR14" s="248"/>
      <c r="BS14" s="17"/>
      <c r="BT14" s="9" t="s">
        <v>4</v>
      </c>
      <c r="BU14" s="58" t="s">
        <v>46</v>
      </c>
      <c r="BV14" s="58" t="s">
        <v>41</v>
      </c>
      <c r="BW14" s="59" t="s">
        <v>48</v>
      </c>
      <c r="BX14" s="59"/>
      <c r="BY14" s="322" t="s">
        <v>49</v>
      </c>
      <c r="BZ14" s="322"/>
      <c r="CA14" s="322"/>
      <c r="CB14" s="322"/>
      <c r="CC14" s="322"/>
      <c r="CD14" s="322"/>
      <c r="CE14" s="322"/>
      <c r="CF14" s="322"/>
      <c r="CG14" s="322"/>
      <c r="CH14" s="17"/>
      <c r="CI14" s="9" t="s">
        <v>4</v>
      </c>
      <c r="CJ14" s="58" t="s">
        <v>46</v>
      </c>
      <c r="CK14" s="58" t="s">
        <v>41</v>
      </c>
      <c r="CL14" s="59" t="s">
        <v>48</v>
      </c>
      <c r="CM14" s="322" t="s">
        <v>49</v>
      </c>
      <c r="CN14" s="322"/>
      <c r="CO14" s="322"/>
      <c r="CP14" s="322"/>
      <c r="CQ14" s="322"/>
      <c r="CR14" s="322"/>
      <c r="CS14" s="17"/>
      <c r="CT14" s="9" t="s">
        <v>4</v>
      </c>
      <c r="CU14" s="58" t="s">
        <v>46</v>
      </c>
      <c r="CV14" s="58" t="s">
        <v>41</v>
      </c>
      <c r="CW14" s="59" t="s">
        <v>48</v>
      </c>
      <c r="CX14" s="322" t="s">
        <v>49</v>
      </c>
      <c r="CY14" s="322"/>
      <c r="CZ14" s="322"/>
      <c r="DA14" s="322"/>
      <c r="DB14" s="322"/>
      <c r="DC14" s="322"/>
      <c r="DD14" s="17"/>
      <c r="DE14" s="9" t="s">
        <v>4</v>
      </c>
      <c r="DF14" s="58" t="s">
        <v>46</v>
      </c>
      <c r="DG14" s="58" t="s">
        <v>41</v>
      </c>
      <c r="DH14" s="59" t="s">
        <v>48</v>
      </c>
      <c r="DI14" s="322" t="s">
        <v>49</v>
      </c>
      <c r="DJ14" s="322"/>
      <c r="DK14" s="322"/>
      <c r="DL14" s="322"/>
      <c r="DM14" s="322"/>
      <c r="DN14" s="322"/>
      <c r="DO14" s="2"/>
    </row>
    <row r="15" spans="1:119" ht="24.75" customHeight="1">
      <c r="A15" s="9">
        <v>13</v>
      </c>
      <c r="B15" s="19" t="s">
        <v>30</v>
      </c>
      <c r="C15" s="2"/>
      <c r="D15" s="19" t="s">
        <v>20</v>
      </c>
      <c r="E15" s="20">
        <v>3</v>
      </c>
      <c r="F15" s="20">
        <v>23</v>
      </c>
      <c r="G15" s="20"/>
      <c r="H15" s="20">
        <v>1</v>
      </c>
      <c r="I15" s="84"/>
      <c r="J15" s="119" t="s">
        <v>202</v>
      </c>
      <c r="K15" s="120"/>
      <c r="L15" s="120"/>
      <c r="M15" s="120"/>
      <c r="N15" s="120"/>
      <c r="O15" s="120"/>
      <c r="P15" s="120"/>
      <c r="Q15" s="120"/>
      <c r="R15" s="120"/>
      <c r="S15" s="121"/>
      <c r="T15" s="21"/>
      <c r="U15" s="19" t="s">
        <v>20</v>
      </c>
      <c r="V15" s="20">
        <v>6</v>
      </c>
      <c r="W15" s="20">
        <v>40</v>
      </c>
      <c r="X15" s="20"/>
      <c r="Y15" s="20">
        <v>2</v>
      </c>
      <c r="Z15" s="20"/>
      <c r="AA15" s="119" t="s">
        <v>202</v>
      </c>
      <c r="AB15" s="117"/>
      <c r="AC15" s="117"/>
      <c r="AD15" s="117"/>
      <c r="AE15" s="117"/>
      <c r="AF15" s="117"/>
      <c r="AG15" s="117"/>
      <c r="AH15" s="117"/>
      <c r="AI15" s="117"/>
      <c r="AJ15" s="118"/>
      <c r="AK15" s="21"/>
      <c r="AL15" s="249" t="s">
        <v>20</v>
      </c>
      <c r="AM15" s="250">
        <v>8</v>
      </c>
      <c r="AN15" s="251">
        <v>51</v>
      </c>
      <c r="AO15" s="260">
        <v>3</v>
      </c>
      <c r="AP15" s="252"/>
      <c r="AQ15" s="257" t="s">
        <v>140</v>
      </c>
      <c r="AR15" s="258"/>
      <c r="AS15" s="259"/>
      <c r="AT15" s="259"/>
      <c r="AU15" s="259"/>
      <c r="AV15" s="253"/>
      <c r="AW15" s="253"/>
      <c r="AX15" s="253"/>
      <c r="AY15" s="254"/>
      <c r="AZ15" s="254"/>
      <c r="BA15" s="255"/>
      <c r="BB15" s="21"/>
      <c r="BC15" s="207" t="s">
        <v>37</v>
      </c>
      <c r="BD15" s="250">
        <v>10</v>
      </c>
      <c r="BE15" s="251">
        <v>40</v>
      </c>
      <c r="BF15" s="260">
        <v>4</v>
      </c>
      <c r="BG15" s="252"/>
      <c r="BH15" s="257" t="s">
        <v>58</v>
      </c>
      <c r="BI15" s="258"/>
      <c r="BJ15" s="259"/>
      <c r="BK15" s="259"/>
      <c r="BL15" s="259"/>
      <c r="BM15" s="253"/>
      <c r="BN15" s="253"/>
      <c r="BO15" s="253"/>
      <c r="BP15" s="254"/>
      <c r="BQ15" s="254"/>
      <c r="BR15" s="255"/>
      <c r="BS15" s="21"/>
      <c r="BT15" s="20">
        <v>1</v>
      </c>
      <c r="BU15" s="20"/>
      <c r="BV15" s="20"/>
      <c r="BW15" s="20"/>
      <c r="BX15" s="20"/>
      <c r="BY15" s="316"/>
      <c r="BZ15" s="316"/>
      <c r="CA15" s="316"/>
      <c r="CB15" s="316"/>
      <c r="CC15" s="316"/>
      <c r="CD15" s="316"/>
      <c r="CE15" s="316"/>
      <c r="CF15" s="316"/>
      <c r="CG15" s="316"/>
      <c r="CH15" s="21"/>
      <c r="CI15" s="20">
        <v>1</v>
      </c>
      <c r="CJ15" s="20"/>
      <c r="CK15" s="20"/>
      <c r="CL15" s="20"/>
      <c r="CM15" s="316"/>
      <c r="CN15" s="316"/>
      <c r="CO15" s="316"/>
      <c r="CP15" s="316"/>
      <c r="CQ15" s="316"/>
      <c r="CR15" s="316"/>
      <c r="CS15" s="21"/>
      <c r="CT15" s="20">
        <v>1</v>
      </c>
      <c r="CU15" s="20"/>
      <c r="CV15" s="20"/>
      <c r="CW15" s="20"/>
      <c r="CX15" s="316"/>
      <c r="CY15" s="316"/>
      <c r="CZ15" s="316"/>
      <c r="DA15" s="316"/>
      <c r="DB15" s="316"/>
      <c r="DC15" s="316"/>
      <c r="DD15" s="21"/>
      <c r="DE15" s="20">
        <v>1</v>
      </c>
      <c r="DF15" s="20"/>
      <c r="DG15" s="20"/>
      <c r="DH15" s="20"/>
      <c r="DI15" s="316"/>
      <c r="DJ15" s="316"/>
      <c r="DK15" s="316"/>
      <c r="DL15" s="316"/>
      <c r="DM15" s="316"/>
      <c r="DN15" s="316"/>
      <c r="DO15" s="2"/>
    </row>
    <row r="16" spans="1:119" ht="24.75" customHeight="1">
      <c r="A16" s="9">
        <v>14</v>
      </c>
      <c r="B16" s="19" t="s">
        <v>31</v>
      </c>
      <c r="C16" s="2"/>
      <c r="D16" s="19" t="s">
        <v>31</v>
      </c>
      <c r="E16" s="20">
        <v>3</v>
      </c>
      <c r="F16" s="20">
        <v>21</v>
      </c>
      <c r="G16" s="20"/>
      <c r="H16" s="20">
        <v>1</v>
      </c>
      <c r="I16" s="84"/>
      <c r="J16" s="119" t="s">
        <v>55</v>
      </c>
      <c r="K16" s="120"/>
      <c r="L16" s="120"/>
      <c r="M16" s="120"/>
      <c r="N16" s="120"/>
      <c r="O16" s="120"/>
      <c r="P16" s="120"/>
      <c r="Q16" s="120"/>
      <c r="R16" s="120"/>
      <c r="S16" s="121"/>
      <c r="T16" s="21"/>
      <c r="U16" s="19" t="s">
        <v>38</v>
      </c>
      <c r="V16" s="20">
        <v>5</v>
      </c>
      <c r="W16" s="20">
        <v>21</v>
      </c>
      <c r="X16" s="20"/>
      <c r="Y16" s="20">
        <v>2</v>
      </c>
      <c r="Z16" s="20"/>
      <c r="AA16" s="119" t="s">
        <v>83</v>
      </c>
      <c r="AB16" s="117"/>
      <c r="AC16" s="117"/>
      <c r="AD16" s="117"/>
      <c r="AE16" s="117"/>
      <c r="AF16" s="117"/>
      <c r="AG16" s="117"/>
      <c r="AH16" s="117"/>
      <c r="AI16" s="117"/>
      <c r="AJ16" s="118"/>
      <c r="AK16" s="21"/>
      <c r="AL16" s="249" t="s">
        <v>37</v>
      </c>
      <c r="AM16" s="250">
        <v>7</v>
      </c>
      <c r="AN16" s="251">
        <v>27</v>
      </c>
      <c r="AO16" s="261">
        <v>3</v>
      </c>
      <c r="AP16" s="252"/>
      <c r="AQ16" s="257" t="s">
        <v>58</v>
      </c>
      <c r="AR16" s="258"/>
      <c r="AS16" s="259"/>
      <c r="AT16" s="259"/>
      <c r="AU16" s="259"/>
      <c r="AV16" s="253"/>
      <c r="AW16" s="253"/>
      <c r="AX16" s="253"/>
      <c r="AY16" s="254"/>
      <c r="AZ16" s="254"/>
      <c r="BA16" s="255"/>
      <c r="BB16" s="21"/>
      <c r="BC16" s="207" t="s">
        <v>33</v>
      </c>
      <c r="BD16" s="250">
        <v>9</v>
      </c>
      <c r="BE16" s="251">
        <v>36</v>
      </c>
      <c r="BF16" s="261">
        <v>3</v>
      </c>
      <c r="BG16" s="252"/>
      <c r="BH16" s="257" t="s">
        <v>66</v>
      </c>
      <c r="BI16" s="258"/>
      <c r="BJ16" s="259"/>
      <c r="BK16" s="259"/>
      <c r="BL16" s="259"/>
      <c r="BM16" s="253"/>
      <c r="BN16" s="253"/>
      <c r="BO16" s="253"/>
      <c r="BP16" s="254"/>
      <c r="BQ16" s="254"/>
      <c r="BR16" s="255"/>
      <c r="BS16" s="21"/>
      <c r="BT16" s="20">
        <v>2</v>
      </c>
      <c r="BU16" s="20"/>
      <c r="BV16" s="20"/>
      <c r="BW16" s="20"/>
      <c r="BX16" s="20"/>
      <c r="BY16" s="316"/>
      <c r="BZ16" s="316"/>
      <c r="CA16" s="316"/>
      <c r="CB16" s="316"/>
      <c r="CC16" s="316"/>
      <c r="CD16" s="316"/>
      <c r="CE16" s="316"/>
      <c r="CF16" s="316"/>
      <c r="CG16" s="316"/>
      <c r="CH16" s="21"/>
      <c r="CI16" s="20">
        <v>2</v>
      </c>
      <c r="CJ16" s="20"/>
      <c r="CK16" s="20"/>
      <c r="CL16" s="20"/>
      <c r="CM16" s="316"/>
      <c r="CN16" s="316"/>
      <c r="CO16" s="316"/>
      <c r="CP16" s="316"/>
      <c r="CQ16" s="316"/>
      <c r="CR16" s="316"/>
      <c r="CS16" s="21"/>
      <c r="CT16" s="20">
        <v>2</v>
      </c>
      <c r="CU16" s="20"/>
      <c r="CV16" s="20"/>
      <c r="CW16" s="20"/>
      <c r="CX16" s="316"/>
      <c r="CY16" s="316"/>
      <c r="CZ16" s="316"/>
      <c r="DA16" s="316"/>
      <c r="DB16" s="316"/>
      <c r="DC16" s="316"/>
      <c r="DD16" s="21"/>
      <c r="DE16" s="20">
        <v>2</v>
      </c>
      <c r="DF16" s="20"/>
      <c r="DG16" s="20"/>
      <c r="DH16" s="20"/>
      <c r="DI16" s="316"/>
      <c r="DJ16" s="316"/>
      <c r="DK16" s="316"/>
      <c r="DL16" s="316"/>
      <c r="DM16" s="316"/>
      <c r="DN16" s="316"/>
      <c r="DO16" s="2"/>
    </row>
    <row r="17" spans="1:119" ht="24.75" customHeight="1">
      <c r="A17" s="9">
        <v>15</v>
      </c>
      <c r="B17" s="19" t="s">
        <v>24</v>
      </c>
      <c r="C17" s="2"/>
      <c r="D17" s="19" t="s">
        <v>33</v>
      </c>
      <c r="E17" s="20">
        <v>3</v>
      </c>
      <c r="F17" s="20">
        <v>20</v>
      </c>
      <c r="G17" s="20"/>
      <c r="H17" s="20">
        <v>1</v>
      </c>
      <c r="I17" s="84"/>
      <c r="J17" s="119" t="s">
        <v>66</v>
      </c>
      <c r="K17" s="120"/>
      <c r="L17" s="120"/>
      <c r="M17" s="120"/>
      <c r="N17" s="120"/>
      <c r="O17" s="120"/>
      <c r="P17" s="120"/>
      <c r="Q17" s="120"/>
      <c r="R17" s="120"/>
      <c r="S17" s="121"/>
      <c r="T17" s="21"/>
      <c r="U17" s="19" t="s">
        <v>36</v>
      </c>
      <c r="V17" s="20">
        <v>4</v>
      </c>
      <c r="W17" s="20">
        <v>24</v>
      </c>
      <c r="X17" s="20"/>
      <c r="Y17" s="20">
        <v>2</v>
      </c>
      <c r="Z17" s="20"/>
      <c r="AA17" s="119" t="s">
        <v>64</v>
      </c>
      <c r="AB17" s="117"/>
      <c r="AC17" s="117"/>
      <c r="AD17" s="117"/>
      <c r="AE17" s="117"/>
      <c r="AF17" s="117"/>
      <c r="AG17" s="117"/>
      <c r="AH17" s="117"/>
      <c r="AI17" s="117"/>
      <c r="AJ17" s="118"/>
      <c r="AK17" s="21"/>
      <c r="AL17" s="249" t="s">
        <v>33</v>
      </c>
      <c r="AM17" s="250">
        <v>7</v>
      </c>
      <c r="AN17" s="251">
        <v>27</v>
      </c>
      <c r="AO17" s="261">
        <v>2</v>
      </c>
      <c r="AP17" s="252"/>
      <c r="AQ17" s="257" t="s">
        <v>66</v>
      </c>
      <c r="AR17" s="258"/>
      <c r="AS17" s="259"/>
      <c r="AT17" s="259"/>
      <c r="AU17" s="259"/>
      <c r="AV17" s="253"/>
      <c r="AW17" s="253"/>
      <c r="AX17" s="253"/>
      <c r="AY17" s="254"/>
      <c r="AZ17" s="254"/>
      <c r="BA17" s="255"/>
      <c r="BB17" s="21"/>
      <c r="BC17" s="207" t="s">
        <v>20</v>
      </c>
      <c r="BD17" s="250">
        <v>8</v>
      </c>
      <c r="BE17" s="251">
        <v>38</v>
      </c>
      <c r="BF17" s="261">
        <v>3</v>
      </c>
      <c r="BG17" s="252"/>
      <c r="BH17" s="257" t="s">
        <v>203</v>
      </c>
      <c r="BI17" s="258"/>
      <c r="BJ17" s="259"/>
      <c r="BK17" s="259"/>
      <c r="BL17" s="259"/>
      <c r="BM17" s="253"/>
      <c r="BN17" s="253"/>
      <c r="BO17" s="253"/>
      <c r="BP17" s="254"/>
      <c r="BQ17" s="254"/>
      <c r="BR17" s="255"/>
      <c r="BS17" s="21"/>
      <c r="BT17" s="20">
        <v>3</v>
      </c>
      <c r="BU17" s="20"/>
      <c r="BV17" s="20"/>
      <c r="BW17" s="20"/>
      <c r="BX17" s="20"/>
      <c r="BY17" s="316"/>
      <c r="BZ17" s="316"/>
      <c r="CA17" s="316"/>
      <c r="CB17" s="316"/>
      <c r="CC17" s="316"/>
      <c r="CD17" s="316"/>
      <c r="CE17" s="316"/>
      <c r="CF17" s="316"/>
      <c r="CG17" s="316"/>
      <c r="CH17" s="21"/>
      <c r="CI17" s="20">
        <v>3</v>
      </c>
      <c r="CJ17" s="20"/>
      <c r="CK17" s="20"/>
      <c r="CL17" s="20"/>
      <c r="CM17" s="316"/>
      <c r="CN17" s="316"/>
      <c r="CO17" s="316"/>
      <c r="CP17" s="316"/>
      <c r="CQ17" s="316"/>
      <c r="CR17" s="316"/>
      <c r="CS17" s="21"/>
      <c r="CT17" s="20">
        <v>3</v>
      </c>
      <c r="CU17" s="20"/>
      <c r="CV17" s="20"/>
      <c r="CW17" s="20"/>
      <c r="CX17" s="316"/>
      <c r="CY17" s="316"/>
      <c r="CZ17" s="316"/>
      <c r="DA17" s="316"/>
      <c r="DB17" s="316"/>
      <c r="DC17" s="316"/>
      <c r="DD17" s="21"/>
      <c r="DE17" s="20">
        <v>3</v>
      </c>
      <c r="DF17" s="20"/>
      <c r="DG17" s="20"/>
      <c r="DH17" s="20"/>
      <c r="DI17" s="316"/>
      <c r="DJ17" s="316"/>
      <c r="DK17" s="316"/>
      <c r="DL17" s="316"/>
      <c r="DM17" s="316"/>
      <c r="DN17" s="316"/>
      <c r="DO17" s="2"/>
    </row>
    <row r="18" spans="1:119" ht="24.75" customHeight="1">
      <c r="A18" s="9">
        <v>16</v>
      </c>
      <c r="B18" s="19" t="s">
        <v>38</v>
      </c>
      <c r="C18" s="2"/>
      <c r="D18" s="19" t="s">
        <v>38</v>
      </c>
      <c r="E18" s="20">
        <v>3</v>
      </c>
      <c r="F18" s="20">
        <v>10</v>
      </c>
      <c r="G18" s="20"/>
      <c r="H18" s="20">
        <v>1</v>
      </c>
      <c r="I18" s="84"/>
      <c r="J18" s="119" t="s">
        <v>83</v>
      </c>
      <c r="K18" s="120"/>
      <c r="L18" s="120"/>
      <c r="M18" s="120"/>
      <c r="N18" s="120"/>
      <c r="O18" s="120"/>
      <c r="P18" s="120"/>
      <c r="Q18" s="120"/>
      <c r="R18" s="120"/>
      <c r="S18" s="121"/>
      <c r="T18" s="21"/>
      <c r="U18" s="19" t="s">
        <v>37</v>
      </c>
      <c r="V18" s="20">
        <v>4</v>
      </c>
      <c r="W18" s="20">
        <v>4</v>
      </c>
      <c r="X18" s="20"/>
      <c r="Y18" s="20">
        <v>2</v>
      </c>
      <c r="Z18" s="20"/>
      <c r="AA18" s="119" t="s">
        <v>58</v>
      </c>
      <c r="AB18" s="117"/>
      <c r="AC18" s="117"/>
      <c r="AD18" s="117"/>
      <c r="AE18" s="117"/>
      <c r="AF18" s="117"/>
      <c r="AG18" s="117"/>
      <c r="AH18" s="117"/>
      <c r="AI18" s="117"/>
      <c r="AJ18" s="118"/>
      <c r="AK18" s="21"/>
      <c r="AL18" s="249" t="s">
        <v>27</v>
      </c>
      <c r="AM18" s="250">
        <v>6</v>
      </c>
      <c r="AN18" s="251">
        <v>22</v>
      </c>
      <c r="AO18" s="261">
        <v>2</v>
      </c>
      <c r="AP18" s="252"/>
      <c r="AQ18" s="257" t="s">
        <v>138</v>
      </c>
      <c r="AR18" s="258"/>
      <c r="AS18" s="259"/>
      <c r="AT18" s="259"/>
      <c r="AU18" s="259"/>
      <c r="AV18" s="253"/>
      <c r="AW18" s="253"/>
      <c r="AX18" s="253"/>
      <c r="AY18" s="254"/>
      <c r="AZ18" s="254"/>
      <c r="BA18" s="255"/>
      <c r="BB18" s="21"/>
      <c r="BC18" s="207" t="s">
        <v>38</v>
      </c>
      <c r="BD18" s="250">
        <v>8</v>
      </c>
      <c r="BE18" s="251">
        <v>22</v>
      </c>
      <c r="BF18" s="261">
        <v>3</v>
      </c>
      <c r="BG18" s="252"/>
      <c r="BH18" s="257" t="s">
        <v>200</v>
      </c>
      <c r="BI18" s="258"/>
      <c r="BJ18" s="259"/>
      <c r="BK18" s="259"/>
      <c r="BL18" s="259"/>
      <c r="BM18" s="253"/>
      <c r="BN18" s="253"/>
      <c r="BO18" s="253"/>
      <c r="BP18" s="254"/>
      <c r="BQ18" s="254"/>
      <c r="BR18" s="255"/>
      <c r="BS18" s="21"/>
      <c r="BT18" s="20">
        <v>4</v>
      </c>
      <c r="BU18" s="20"/>
      <c r="BV18" s="20"/>
      <c r="BW18" s="20"/>
      <c r="BX18" s="20"/>
      <c r="BY18" s="316"/>
      <c r="BZ18" s="316"/>
      <c r="CA18" s="316"/>
      <c r="CB18" s="316"/>
      <c r="CC18" s="316"/>
      <c r="CD18" s="316"/>
      <c r="CE18" s="316"/>
      <c r="CF18" s="316"/>
      <c r="CG18" s="316"/>
      <c r="CH18" s="21"/>
      <c r="CI18" s="20">
        <v>4</v>
      </c>
      <c r="CJ18" s="20"/>
      <c r="CK18" s="20"/>
      <c r="CL18" s="20"/>
      <c r="CM18" s="316"/>
      <c r="CN18" s="316"/>
      <c r="CO18" s="316"/>
      <c r="CP18" s="316"/>
      <c r="CQ18" s="316"/>
      <c r="CR18" s="316"/>
      <c r="CS18" s="21"/>
      <c r="CT18" s="20">
        <v>4</v>
      </c>
      <c r="CU18" s="20"/>
      <c r="CV18" s="20"/>
      <c r="CW18" s="20"/>
      <c r="CX18" s="316"/>
      <c r="CY18" s="316"/>
      <c r="CZ18" s="316"/>
      <c r="DA18" s="316"/>
      <c r="DB18" s="316"/>
      <c r="DC18" s="316"/>
      <c r="DD18" s="21"/>
      <c r="DE18" s="20">
        <v>4</v>
      </c>
      <c r="DF18" s="20"/>
      <c r="DG18" s="20"/>
      <c r="DH18" s="20"/>
      <c r="DI18" s="316"/>
      <c r="DJ18" s="316"/>
      <c r="DK18" s="316"/>
      <c r="DL18" s="316"/>
      <c r="DM18" s="316"/>
      <c r="DN18" s="316"/>
      <c r="DO18" s="2"/>
    </row>
    <row r="19" spans="1:119" ht="24.75" customHeight="1">
      <c r="A19" s="9">
        <v>17</v>
      </c>
      <c r="B19" s="19" t="s">
        <v>27</v>
      </c>
      <c r="C19" s="2"/>
      <c r="D19" s="19" t="s">
        <v>21</v>
      </c>
      <c r="E19" s="20">
        <v>3</v>
      </c>
      <c r="F19" s="20">
        <v>8</v>
      </c>
      <c r="G19" s="20"/>
      <c r="H19" s="20">
        <v>1</v>
      </c>
      <c r="I19" s="84"/>
      <c r="J19" s="119" t="s">
        <v>69</v>
      </c>
      <c r="K19" s="120"/>
      <c r="L19" s="120"/>
      <c r="M19" s="120"/>
      <c r="N19" s="120"/>
      <c r="O19" s="120"/>
      <c r="P19" s="120"/>
      <c r="Q19" s="120"/>
      <c r="R19" s="120"/>
      <c r="S19" s="121"/>
      <c r="T19" s="21"/>
      <c r="U19" s="19" t="s">
        <v>33</v>
      </c>
      <c r="V19" s="20">
        <v>4</v>
      </c>
      <c r="W19" s="20">
        <v>9</v>
      </c>
      <c r="X19" s="20"/>
      <c r="Y19" s="20">
        <v>1</v>
      </c>
      <c r="Z19" s="20"/>
      <c r="AA19" s="119" t="s">
        <v>66</v>
      </c>
      <c r="AB19" s="117"/>
      <c r="AC19" s="117"/>
      <c r="AD19" s="117"/>
      <c r="AE19" s="117"/>
      <c r="AF19" s="117"/>
      <c r="AG19" s="117"/>
      <c r="AH19" s="117"/>
      <c r="AI19" s="117"/>
      <c r="AJ19" s="118"/>
      <c r="AK19" s="21"/>
      <c r="AL19" s="249" t="s">
        <v>38</v>
      </c>
      <c r="AM19" s="250">
        <v>6</v>
      </c>
      <c r="AN19" s="251">
        <v>10</v>
      </c>
      <c r="AO19" s="261">
        <v>2</v>
      </c>
      <c r="AP19" s="252"/>
      <c r="AQ19" s="257" t="s">
        <v>141</v>
      </c>
      <c r="AR19" s="258"/>
      <c r="AS19" s="259"/>
      <c r="AT19" s="259"/>
      <c r="AU19" s="259"/>
      <c r="AV19" s="253"/>
      <c r="AW19" s="253"/>
      <c r="AX19" s="253"/>
      <c r="AY19" s="254"/>
      <c r="AZ19" s="254"/>
      <c r="BA19" s="255"/>
      <c r="BB19" s="21"/>
      <c r="BC19" s="207" t="s">
        <v>36</v>
      </c>
      <c r="BD19" s="250">
        <v>7</v>
      </c>
      <c r="BE19" s="251">
        <v>14</v>
      </c>
      <c r="BF19" s="261">
        <v>3</v>
      </c>
      <c r="BG19" s="252"/>
      <c r="BH19" s="257" t="s">
        <v>64</v>
      </c>
      <c r="BI19" s="258"/>
      <c r="BJ19" s="259"/>
      <c r="BK19" s="259"/>
      <c r="BL19" s="259"/>
      <c r="BM19" s="253"/>
      <c r="BN19" s="253"/>
      <c r="BO19" s="253"/>
      <c r="BP19" s="254"/>
      <c r="BQ19" s="254"/>
      <c r="BR19" s="255"/>
      <c r="BS19" s="21"/>
      <c r="BT19" s="20">
        <v>5</v>
      </c>
      <c r="BU19" s="20"/>
      <c r="BV19" s="20"/>
      <c r="BW19" s="20"/>
      <c r="BX19" s="20"/>
      <c r="BY19" s="316"/>
      <c r="BZ19" s="316"/>
      <c r="CA19" s="316"/>
      <c r="CB19" s="316"/>
      <c r="CC19" s="316"/>
      <c r="CD19" s="316"/>
      <c r="CE19" s="316"/>
      <c r="CF19" s="316"/>
      <c r="CG19" s="316"/>
      <c r="CH19" s="21"/>
      <c r="CI19" s="20">
        <v>5</v>
      </c>
      <c r="CJ19" s="20"/>
      <c r="CK19" s="20"/>
      <c r="CL19" s="20"/>
      <c r="CM19" s="316"/>
      <c r="CN19" s="316"/>
      <c r="CO19" s="316"/>
      <c r="CP19" s="316"/>
      <c r="CQ19" s="316"/>
      <c r="CR19" s="316"/>
      <c r="CS19" s="21"/>
      <c r="CT19" s="20">
        <v>5</v>
      </c>
      <c r="CU19" s="20"/>
      <c r="CV19" s="20"/>
      <c r="CW19" s="20"/>
      <c r="CX19" s="316"/>
      <c r="CY19" s="316"/>
      <c r="CZ19" s="316"/>
      <c r="DA19" s="316"/>
      <c r="DB19" s="316"/>
      <c r="DC19" s="316"/>
      <c r="DD19" s="21"/>
      <c r="DE19" s="20">
        <v>5</v>
      </c>
      <c r="DF19" s="20"/>
      <c r="DG19" s="20"/>
      <c r="DH19" s="20"/>
      <c r="DI19" s="316"/>
      <c r="DJ19" s="316"/>
      <c r="DK19" s="316"/>
      <c r="DL19" s="316"/>
      <c r="DM19" s="316"/>
      <c r="DN19" s="316"/>
      <c r="DO19" s="2"/>
    </row>
    <row r="20" spans="1:119" ht="24.75" customHeight="1">
      <c r="A20" s="9">
        <v>18</v>
      </c>
      <c r="B20" s="19" t="s">
        <v>29</v>
      </c>
      <c r="C20" s="2"/>
      <c r="D20" s="19" t="s">
        <v>36</v>
      </c>
      <c r="E20" s="20">
        <v>2</v>
      </c>
      <c r="F20" s="20">
        <v>11</v>
      </c>
      <c r="G20" s="20"/>
      <c r="H20" s="20">
        <v>1</v>
      </c>
      <c r="I20" s="84"/>
      <c r="J20" s="119" t="s">
        <v>64</v>
      </c>
      <c r="K20" s="120"/>
      <c r="L20" s="120"/>
      <c r="M20" s="120"/>
      <c r="N20" s="120"/>
      <c r="O20" s="120"/>
      <c r="P20" s="120"/>
      <c r="Q20" s="120"/>
      <c r="R20" s="120"/>
      <c r="S20" s="121"/>
      <c r="T20" s="21"/>
      <c r="U20" s="19" t="s">
        <v>21</v>
      </c>
      <c r="V20" s="20">
        <v>4</v>
      </c>
      <c r="W20" s="20">
        <v>-5</v>
      </c>
      <c r="X20" s="20"/>
      <c r="Y20" s="20">
        <v>1</v>
      </c>
      <c r="Z20" s="20"/>
      <c r="AA20" s="119" t="s">
        <v>69</v>
      </c>
      <c r="AB20" s="117"/>
      <c r="AC20" s="117"/>
      <c r="AD20" s="117"/>
      <c r="AE20" s="117"/>
      <c r="AF20" s="117"/>
      <c r="AG20" s="117"/>
      <c r="AH20" s="117"/>
      <c r="AI20" s="117"/>
      <c r="AJ20" s="118"/>
      <c r="AK20" s="21"/>
      <c r="AL20" s="249" t="s">
        <v>23</v>
      </c>
      <c r="AM20" s="250">
        <v>6</v>
      </c>
      <c r="AN20" s="251">
        <v>43</v>
      </c>
      <c r="AO20" s="261">
        <v>2</v>
      </c>
      <c r="AP20" s="252"/>
      <c r="AQ20" s="257" t="s">
        <v>85</v>
      </c>
      <c r="AR20" s="258"/>
      <c r="AS20" s="259"/>
      <c r="AT20" s="259"/>
      <c r="AU20" s="259"/>
      <c r="AV20" s="253"/>
      <c r="AW20" s="253"/>
      <c r="AX20" s="253"/>
      <c r="AY20" s="254"/>
      <c r="AZ20" s="254"/>
      <c r="BA20" s="255"/>
      <c r="BB20" s="21"/>
      <c r="BC20" s="207" t="s">
        <v>26</v>
      </c>
      <c r="BD20" s="250">
        <v>7</v>
      </c>
      <c r="BE20" s="251">
        <v>2</v>
      </c>
      <c r="BF20" s="261">
        <v>3</v>
      </c>
      <c r="BG20" s="252"/>
      <c r="BH20" s="257" t="s">
        <v>193</v>
      </c>
      <c r="BI20" s="258"/>
      <c r="BJ20" s="259"/>
      <c r="BK20" s="259"/>
      <c r="BL20" s="259"/>
      <c r="BM20" s="253"/>
      <c r="BN20" s="253"/>
      <c r="BO20" s="253"/>
      <c r="BP20" s="254"/>
      <c r="BQ20" s="254"/>
      <c r="BR20" s="255"/>
      <c r="BS20" s="21"/>
      <c r="BT20" s="20">
        <v>6</v>
      </c>
      <c r="BU20" s="20"/>
      <c r="BV20" s="20"/>
      <c r="BW20" s="20"/>
      <c r="BX20" s="20"/>
      <c r="BY20" s="316"/>
      <c r="BZ20" s="316"/>
      <c r="CA20" s="316"/>
      <c r="CB20" s="316"/>
      <c r="CC20" s="316"/>
      <c r="CD20" s="316"/>
      <c r="CE20" s="316"/>
      <c r="CF20" s="316"/>
      <c r="CG20" s="316"/>
      <c r="CH20" s="21"/>
      <c r="CI20" s="20">
        <v>6</v>
      </c>
      <c r="CJ20" s="20"/>
      <c r="CK20" s="20"/>
      <c r="CL20" s="20"/>
      <c r="CM20" s="316"/>
      <c r="CN20" s="316"/>
      <c r="CO20" s="316"/>
      <c r="CP20" s="316"/>
      <c r="CQ20" s="316"/>
      <c r="CR20" s="316"/>
      <c r="CS20" s="21"/>
      <c r="CT20" s="20">
        <v>6</v>
      </c>
      <c r="CU20" s="20"/>
      <c r="CV20" s="20"/>
      <c r="CW20" s="20"/>
      <c r="CX20" s="316"/>
      <c r="CY20" s="316"/>
      <c r="CZ20" s="316"/>
      <c r="DA20" s="316"/>
      <c r="DB20" s="316"/>
      <c r="DC20" s="316"/>
      <c r="DD20" s="21"/>
      <c r="DE20" s="20">
        <v>6</v>
      </c>
      <c r="DF20" s="20"/>
      <c r="DG20" s="20"/>
      <c r="DH20" s="20"/>
      <c r="DI20" s="316"/>
      <c r="DJ20" s="316"/>
      <c r="DK20" s="316"/>
      <c r="DL20" s="316"/>
      <c r="DM20" s="316"/>
      <c r="DN20" s="316"/>
      <c r="DO20" s="2"/>
    </row>
    <row r="21" spans="1:119" ht="24.75" customHeight="1">
      <c r="A21" s="6"/>
      <c r="B21" s="6"/>
      <c r="C21" s="2"/>
      <c r="D21" s="19" t="s">
        <v>27</v>
      </c>
      <c r="E21" s="20">
        <v>2</v>
      </c>
      <c r="F21" s="20">
        <v>4</v>
      </c>
      <c r="G21" s="20"/>
      <c r="H21" s="20">
        <v>1</v>
      </c>
      <c r="I21" s="84"/>
      <c r="J21" s="119" t="s">
        <v>60</v>
      </c>
      <c r="K21" s="120"/>
      <c r="L21" s="120"/>
      <c r="M21" s="120"/>
      <c r="N21" s="120"/>
      <c r="O21" s="120"/>
      <c r="P21" s="120"/>
      <c r="Q21" s="120"/>
      <c r="R21" s="120"/>
      <c r="S21" s="121"/>
      <c r="T21" s="21"/>
      <c r="U21" s="19" t="s">
        <v>23</v>
      </c>
      <c r="V21" s="20">
        <v>4</v>
      </c>
      <c r="W21" s="20">
        <v>26</v>
      </c>
      <c r="X21" s="20"/>
      <c r="Y21" s="20">
        <v>1</v>
      </c>
      <c r="Z21" s="20"/>
      <c r="AA21" s="119" t="s">
        <v>85</v>
      </c>
      <c r="AB21" s="117"/>
      <c r="AC21" s="117"/>
      <c r="AD21" s="117"/>
      <c r="AE21" s="117"/>
      <c r="AF21" s="117"/>
      <c r="AG21" s="117"/>
      <c r="AH21" s="117"/>
      <c r="AI21" s="117"/>
      <c r="AJ21" s="118"/>
      <c r="AK21" s="21"/>
      <c r="AL21" s="249" t="s">
        <v>18</v>
      </c>
      <c r="AM21" s="250">
        <v>5</v>
      </c>
      <c r="AN21" s="251">
        <v>15</v>
      </c>
      <c r="AO21" s="261">
        <v>1</v>
      </c>
      <c r="AP21" s="252"/>
      <c r="AQ21" s="257" t="s">
        <v>134</v>
      </c>
      <c r="AR21" s="258"/>
      <c r="AS21" s="259"/>
      <c r="AT21" s="259"/>
      <c r="AU21" s="259"/>
      <c r="AV21" s="253"/>
      <c r="AW21" s="253"/>
      <c r="AX21" s="253"/>
      <c r="AY21" s="254"/>
      <c r="AZ21" s="254"/>
      <c r="BA21" s="255"/>
      <c r="BB21" s="21"/>
      <c r="BC21" s="207" t="s">
        <v>23</v>
      </c>
      <c r="BD21" s="250">
        <v>7</v>
      </c>
      <c r="BE21" s="251">
        <v>31</v>
      </c>
      <c r="BF21" s="261">
        <v>2</v>
      </c>
      <c r="BG21" s="252"/>
      <c r="BH21" s="257" t="s">
        <v>85</v>
      </c>
      <c r="BI21" s="258"/>
      <c r="BJ21" s="259"/>
      <c r="BK21" s="259"/>
      <c r="BL21" s="259"/>
      <c r="BM21" s="253"/>
      <c r="BN21" s="253"/>
      <c r="BO21" s="253"/>
      <c r="BP21" s="254"/>
      <c r="BQ21" s="254"/>
      <c r="BR21" s="255"/>
      <c r="BS21" s="21"/>
      <c r="BT21" s="20">
        <v>7</v>
      </c>
      <c r="BU21" s="20"/>
      <c r="BV21" s="20"/>
      <c r="BW21" s="20"/>
      <c r="BX21" s="20"/>
      <c r="BY21" s="316"/>
      <c r="BZ21" s="316"/>
      <c r="CA21" s="316"/>
      <c r="CB21" s="316"/>
      <c r="CC21" s="316"/>
      <c r="CD21" s="316"/>
      <c r="CE21" s="316"/>
      <c r="CF21" s="316"/>
      <c r="CG21" s="316"/>
      <c r="CH21" s="21"/>
      <c r="CI21" s="20">
        <v>7</v>
      </c>
      <c r="CJ21" s="20"/>
      <c r="CK21" s="20"/>
      <c r="CL21" s="20"/>
      <c r="CM21" s="316"/>
      <c r="CN21" s="316"/>
      <c r="CO21" s="316"/>
      <c r="CP21" s="316"/>
      <c r="CQ21" s="316"/>
      <c r="CR21" s="316"/>
      <c r="CS21" s="21"/>
      <c r="CT21" s="20">
        <v>7</v>
      </c>
      <c r="CU21" s="20"/>
      <c r="CV21" s="20"/>
      <c r="CW21" s="20"/>
      <c r="CX21" s="316"/>
      <c r="CY21" s="316"/>
      <c r="CZ21" s="316"/>
      <c r="DA21" s="316"/>
      <c r="DB21" s="316"/>
      <c r="DC21" s="316"/>
      <c r="DD21" s="21"/>
      <c r="DE21" s="20">
        <v>7</v>
      </c>
      <c r="DF21" s="20"/>
      <c r="DG21" s="20"/>
      <c r="DH21" s="20"/>
      <c r="DI21" s="316"/>
      <c r="DJ21" s="316"/>
      <c r="DK21" s="316"/>
      <c r="DL21" s="316"/>
      <c r="DM21" s="316"/>
      <c r="DN21" s="316"/>
      <c r="DO21" s="2"/>
    </row>
    <row r="22" spans="1:119" ht="24.75" customHeight="1">
      <c r="A22" s="2"/>
      <c r="B22" s="2"/>
      <c r="C22" s="2"/>
      <c r="D22" s="19" t="s">
        <v>37</v>
      </c>
      <c r="E22" s="20">
        <v>2</v>
      </c>
      <c r="F22" s="20">
        <v>2</v>
      </c>
      <c r="G22" s="20"/>
      <c r="H22" s="20">
        <v>1</v>
      </c>
      <c r="I22" s="84"/>
      <c r="J22" s="119" t="s">
        <v>58</v>
      </c>
      <c r="K22" s="120"/>
      <c r="L22" s="120"/>
      <c r="M22" s="120"/>
      <c r="N22" s="120"/>
      <c r="O22" s="120"/>
      <c r="P22" s="120"/>
      <c r="Q22" s="120"/>
      <c r="R22" s="120"/>
      <c r="S22" s="121"/>
      <c r="T22" s="21"/>
      <c r="U22" s="19" t="s">
        <v>31</v>
      </c>
      <c r="V22" s="20">
        <v>3</v>
      </c>
      <c r="W22" s="20">
        <v>4</v>
      </c>
      <c r="X22" s="20"/>
      <c r="Y22" s="20">
        <v>1</v>
      </c>
      <c r="Z22" s="20"/>
      <c r="AA22" s="119" t="s">
        <v>55</v>
      </c>
      <c r="AB22" s="117"/>
      <c r="AC22" s="117"/>
      <c r="AD22" s="117"/>
      <c r="AE22" s="117"/>
      <c r="AF22" s="117"/>
      <c r="AG22" s="117"/>
      <c r="AH22" s="117"/>
      <c r="AI22" s="117"/>
      <c r="AJ22" s="118"/>
      <c r="AK22" s="21"/>
      <c r="AL22" s="249" t="s">
        <v>30</v>
      </c>
      <c r="AM22" s="250">
        <v>4</v>
      </c>
      <c r="AN22" s="251">
        <v>4</v>
      </c>
      <c r="AO22" s="261">
        <v>2</v>
      </c>
      <c r="AP22" s="252"/>
      <c r="AQ22" s="257" t="s">
        <v>136</v>
      </c>
      <c r="AR22" s="258"/>
      <c r="AS22" s="259"/>
      <c r="AT22" s="259"/>
      <c r="AU22" s="259"/>
      <c r="AV22" s="253"/>
      <c r="AW22" s="253"/>
      <c r="AX22" s="253"/>
      <c r="AY22" s="254"/>
      <c r="AZ22" s="254"/>
      <c r="BA22" s="255"/>
      <c r="BB22" s="21"/>
      <c r="BC22" s="207" t="s">
        <v>18</v>
      </c>
      <c r="BD22" s="250">
        <v>7</v>
      </c>
      <c r="BE22" s="251">
        <v>27</v>
      </c>
      <c r="BF22" s="261">
        <v>2</v>
      </c>
      <c r="BG22" s="252"/>
      <c r="BH22" s="257" t="s">
        <v>199</v>
      </c>
      <c r="BI22" s="258"/>
      <c r="BJ22" s="259"/>
      <c r="BK22" s="259"/>
      <c r="BL22" s="259"/>
      <c r="BM22" s="253"/>
      <c r="BN22" s="253"/>
      <c r="BO22" s="253"/>
      <c r="BP22" s="254"/>
      <c r="BQ22" s="254"/>
      <c r="BR22" s="255"/>
      <c r="BS22" s="21"/>
      <c r="BT22" s="20">
        <v>8</v>
      </c>
      <c r="BU22" s="20"/>
      <c r="BV22" s="20"/>
      <c r="BW22" s="20"/>
      <c r="BX22" s="20"/>
      <c r="BY22" s="316"/>
      <c r="BZ22" s="316"/>
      <c r="CA22" s="316"/>
      <c r="CB22" s="316"/>
      <c r="CC22" s="316"/>
      <c r="CD22" s="316"/>
      <c r="CE22" s="316"/>
      <c r="CF22" s="316"/>
      <c r="CG22" s="316"/>
      <c r="CH22" s="21"/>
      <c r="CI22" s="20">
        <v>8</v>
      </c>
      <c r="CJ22" s="20"/>
      <c r="CK22" s="20"/>
      <c r="CL22" s="20"/>
      <c r="CM22" s="316"/>
      <c r="CN22" s="316"/>
      <c r="CO22" s="316"/>
      <c r="CP22" s="316"/>
      <c r="CQ22" s="316"/>
      <c r="CR22" s="316"/>
      <c r="CS22" s="21"/>
      <c r="CT22" s="20">
        <v>8</v>
      </c>
      <c r="CU22" s="20"/>
      <c r="CV22" s="20"/>
      <c r="CW22" s="20"/>
      <c r="CX22" s="316"/>
      <c r="CY22" s="316"/>
      <c r="CZ22" s="316"/>
      <c r="DA22" s="316"/>
      <c r="DB22" s="316"/>
      <c r="DC22" s="316"/>
      <c r="DD22" s="21"/>
      <c r="DE22" s="20">
        <v>8</v>
      </c>
      <c r="DF22" s="20"/>
      <c r="DG22" s="20"/>
      <c r="DH22" s="20"/>
      <c r="DI22" s="316"/>
      <c r="DJ22" s="316"/>
      <c r="DK22" s="316"/>
      <c r="DL22" s="316"/>
      <c r="DM22" s="316"/>
      <c r="DN22" s="316"/>
      <c r="DO22" s="2"/>
    </row>
    <row r="23" spans="1:119" ht="24.75" customHeight="1">
      <c r="A23" s="2"/>
      <c r="B23" s="2"/>
      <c r="C23" s="2"/>
      <c r="D23" s="19" t="s">
        <v>35</v>
      </c>
      <c r="E23" s="20">
        <v>2</v>
      </c>
      <c r="F23" s="20">
        <v>-1</v>
      </c>
      <c r="G23" s="20"/>
      <c r="H23" s="20">
        <v>1</v>
      </c>
      <c r="I23" s="84"/>
      <c r="J23" s="119" t="s">
        <v>68</v>
      </c>
      <c r="K23" s="120"/>
      <c r="L23" s="120"/>
      <c r="M23" s="120"/>
      <c r="N23" s="120"/>
      <c r="O23" s="120"/>
      <c r="P23" s="120"/>
      <c r="Q23" s="120"/>
      <c r="R23" s="120"/>
      <c r="S23" s="121"/>
      <c r="T23" s="21"/>
      <c r="U23" s="19" t="s">
        <v>27</v>
      </c>
      <c r="V23" s="20">
        <v>3</v>
      </c>
      <c r="W23" s="20">
        <v>2</v>
      </c>
      <c r="X23" s="20"/>
      <c r="Y23" s="20">
        <v>1</v>
      </c>
      <c r="Z23" s="20"/>
      <c r="AA23" s="119" t="s">
        <v>60</v>
      </c>
      <c r="AB23" s="117"/>
      <c r="AC23" s="117"/>
      <c r="AD23" s="117"/>
      <c r="AE23" s="117"/>
      <c r="AF23" s="117"/>
      <c r="AG23" s="117"/>
      <c r="AH23" s="117"/>
      <c r="AI23" s="117"/>
      <c r="AJ23" s="118"/>
      <c r="AK23" s="21"/>
      <c r="AL23" s="249" t="s">
        <v>26</v>
      </c>
      <c r="AM23" s="250">
        <v>5</v>
      </c>
      <c r="AN23" s="251">
        <v>3</v>
      </c>
      <c r="AO23" s="261">
        <v>2</v>
      </c>
      <c r="AP23" s="252"/>
      <c r="AQ23" s="257" t="s">
        <v>65</v>
      </c>
      <c r="AR23" s="258"/>
      <c r="AS23" s="259"/>
      <c r="AT23" s="259"/>
      <c r="AU23" s="259"/>
      <c r="AV23" s="253"/>
      <c r="AW23" s="253"/>
      <c r="AX23" s="253"/>
      <c r="AY23" s="254"/>
      <c r="AZ23" s="254"/>
      <c r="BA23" s="255"/>
      <c r="BB23" s="154"/>
      <c r="BC23" s="207" t="s">
        <v>27</v>
      </c>
      <c r="BD23" s="250">
        <v>7</v>
      </c>
      <c r="BE23" s="251">
        <v>13</v>
      </c>
      <c r="BF23" s="261">
        <v>2</v>
      </c>
      <c r="BG23" s="252"/>
      <c r="BH23" s="257" t="s">
        <v>192</v>
      </c>
      <c r="BI23" s="258"/>
      <c r="BJ23" s="259"/>
      <c r="BK23" s="259"/>
      <c r="BL23" s="259"/>
      <c r="BM23" s="253"/>
      <c r="BN23" s="253"/>
      <c r="BO23" s="253"/>
      <c r="BP23" s="254"/>
      <c r="BQ23" s="254"/>
      <c r="BR23" s="255"/>
      <c r="BS23" s="21"/>
      <c r="BT23" s="20">
        <v>9</v>
      </c>
      <c r="BU23" s="20"/>
      <c r="BV23" s="20"/>
      <c r="BW23" s="20"/>
      <c r="BX23" s="20"/>
      <c r="BY23" s="316"/>
      <c r="BZ23" s="316"/>
      <c r="CA23" s="316"/>
      <c r="CB23" s="316"/>
      <c r="CC23" s="316"/>
      <c r="CD23" s="316"/>
      <c r="CE23" s="316"/>
      <c r="CF23" s="316"/>
      <c r="CG23" s="316"/>
      <c r="CH23" s="21"/>
      <c r="CI23" s="20">
        <v>9</v>
      </c>
      <c r="CJ23" s="20"/>
      <c r="CK23" s="20"/>
      <c r="CL23" s="20"/>
      <c r="CM23" s="316"/>
      <c r="CN23" s="316"/>
      <c r="CO23" s="316"/>
      <c r="CP23" s="316"/>
      <c r="CQ23" s="316"/>
      <c r="CR23" s="316"/>
      <c r="CS23" s="21"/>
      <c r="CT23" s="20">
        <v>9</v>
      </c>
      <c r="CU23" s="20"/>
      <c r="CV23" s="20"/>
      <c r="CW23" s="20"/>
      <c r="CX23" s="316"/>
      <c r="CY23" s="316"/>
      <c r="CZ23" s="316"/>
      <c r="DA23" s="316"/>
      <c r="DB23" s="316"/>
      <c r="DC23" s="316"/>
      <c r="DD23" s="21"/>
      <c r="DE23" s="20">
        <v>9</v>
      </c>
      <c r="DF23" s="20"/>
      <c r="DG23" s="20"/>
      <c r="DH23" s="20"/>
      <c r="DI23" s="316"/>
      <c r="DJ23" s="316"/>
      <c r="DK23" s="316"/>
      <c r="DL23" s="316"/>
      <c r="DM23" s="316"/>
      <c r="DN23" s="316"/>
      <c r="DO23" s="2"/>
    </row>
    <row r="24" spans="1:119" ht="24.75" customHeight="1">
      <c r="A24" s="2"/>
      <c r="B24" s="2"/>
      <c r="C24" s="2"/>
      <c r="D24" s="19" t="s">
        <v>29</v>
      </c>
      <c r="E24" s="20">
        <v>1</v>
      </c>
      <c r="F24" s="20">
        <v>-4</v>
      </c>
      <c r="G24" s="20"/>
      <c r="H24" s="20">
        <v>0</v>
      </c>
      <c r="I24" s="84"/>
      <c r="J24" s="119" t="s">
        <v>61</v>
      </c>
      <c r="K24" s="120"/>
      <c r="L24" s="120"/>
      <c r="M24" s="120"/>
      <c r="N24" s="120"/>
      <c r="O24" s="120"/>
      <c r="P24" s="120"/>
      <c r="Q24" s="120"/>
      <c r="R24" s="120"/>
      <c r="S24" s="121"/>
      <c r="T24" s="21"/>
      <c r="U24" s="19" t="s">
        <v>35</v>
      </c>
      <c r="V24" s="20">
        <v>3</v>
      </c>
      <c r="W24" s="20">
        <v>-2</v>
      </c>
      <c r="X24" s="20"/>
      <c r="Y24" s="20">
        <v>1</v>
      </c>
      <c r="Z24" s="20"/>
      <c r="AA24" s="119" t="s">
        <v>68</v>
      </c>
      <c r="AB24" s="117"/>
      <c r="AC24" s="117"/>
      <c r="AD24" s="117"/>
      <c r="AE24" s="117"/>
      <c r="AF24" s="117"/>
      <c r="AG24" s="117"/>
      <c r="AH24" s="117"/>
      <c r="AI24" s="117"/>
      <c r="AJ24" s="118"/>
      <c r="AK24" s="21"/>
      <c r="AL24" s="249" t="s">
        <v>31</v>
      </c>
      <c r="AM24" s="250">
        <v>4</v>
      </c>
      <c r="AN24" s="251">
        <v>-13</v>
      </c>
      <c r="AO24" s="261">
        <v>1</v>
      </c>
      <c r="AP24" s="252"/>
      <c r="AQ24" s="257" t="s">
        <v>55</v>
      </c>
      <c r="AR24" s="258"/>
      <c r="AS24" s="259"/>
      <c r="AT24" s="259"/>
      <c r="AU24" s="259"/>
      <c r="AV24" s="253"/>
      <c r="AW24" s="253"/>
      <c r="AX24" s="253"/>
      <c r="AY24" s="254"/>
      <c r="AZ24" s="254"/>
      <c r="BA24" s="255"/>
      <c r="BB24" s="155"/>
      <c r="BC24" s="207" t="s">
        <v>21</v>
      </c>
      <c r="BD24" s="250">
        <v>6</v>
      </c>
      <c r="BE24" s="251">
        <v>-15</v>
      </c>
      <c r="BF24" s="261">
        <v>2</v>
      </c>
      <c r="BG24" s="252"/>
      <c r="BH24" s="257" t="s">
        <v>69</v>
      </c>
      <c r="BI24" s="258"/>
      <c r="BJ24" s="259"/>
      <c r="BK24" s="259"/>
      <c r="BL24" s="259"/>
      <c r="BM24" s="253"/>
      <c r="BN24" s="253"/>
      <c r="BO24" s="253"/>
      <c r="BP24" s="254"/>
      <c r="BQ24" s="254"/>
      <c r="BR24" s="255"/>
      <c r="BS24" s="21"/>
      <c r="BT24" s="20">
        <v>10</v>
      </c>
      <c r="BU24" s="20"/>
      <c r="BV24" s="20"/>
      <c r="BW24" s="20"/>
      <c r="BX24" s="20"/>
      <c r="BY24" s="316"/>
      <c r="BZ24" s="316"/>
      <c r="CA24" s="316"/>
      <c r="CB24" s="316"/>
      <c r="CC24" s="316"/>
      <c r="CD24" s="316"/>
      <c r="CE24" s="316"/>
      <c r="CF24" s="316"/>
      <c r="CG24" s="316"/>
      <c r="CH24" s="21"/>
      <c r="CI24" s="20">
        <v>10</v>
      </c>
      <c r="CJ24" s="20"/>
      <c r="CK24" s="20"/>
      <c r="CL24" s="20"/>
      <c r="CM24" s="316"/>
      <c r="CN24" s="316"/>
      <c r="CO24" s="316"/>
      <c r="CP24" s="316"/>
      <c r="CQ24" s="316"/>
      <c r="CR24" s="316"/>
      <c r="CS24" s="21"/>
      <c r="CT24" s="20">
        <v>10</v>
      </c>
      <c r="CU24" s="20"/>
      <c r="CV24" s="20"/>
      <c r="CW24" s="20"/>
      <c r="CX24" s="316"/>
      <c r="CY24" s="316"/>
      <c r="CZ24" s="316"/>
      <c r="DA24" s="316"/>
      <c r="DB24" s="316"/>
      <c r="DC24" s="316"/>
      <c r="DD24" s="21"/>
      <c r="DE24" s="20">
        <v>10</v>
      </c>
      <c r="DF24" s="20"/>
      <c r="DG24" s="20"/>
      <c r="DH24" s="20"/>
      <c r="DI24" s="316"/>
      <c r="DJ24" s="316"/>
      <c r="DK24" s="316"/>
      <c r="DL24" s="316"/>
      <c r="DM24" s="316"/>
      <c r="DN24" s="316"/>
      <c r="DO24" s="2"/>
    </row>
    <row r="25" spans="1:119" ht="24.75" customHeight="1">
      <c r="A25" s="2"/>
      <c r="B25" s="2"/>
      <c r="C25" s="2"/>
      <c r="D25" s="19" t="s">
        <v>18</v>
      </c>
      <c r="E25" s="20">
        <v>1</v>
      </c>
      <c r="F25" s="20">
        <v>1</v>
      </c>
      <c r="G25" s="20"/>
      <c r="H25" s="20">
        <v>0</v>
      </c>
      <c r="I25" s="84"/>
      <c r="J25" s="119" t="s">
        <v>52</v>
      </c>
      <c r="K25" s="120"/>
      <c r="L25" s="120"/>
      <c r="M25" s="120"/>
      <c r="N25" s="120"/>
      <c r="O25" s="120"/>
      <c r="P25" s="120"/>
      <c r="Q25" s="120"/>
      <c r="R25" s="120"/>
      <c r="S25" s="121"/>
      <c r="T25" s="21"/>
      <c r="U25" s="19" t="s">
        <v>29</v>
      </c>
      <c r="V25" s="20">
        <v>3</v>
      </c>
      <c r="W25" s="20">
        <v>-3</v>
      </c>
      <c r="X25" s="20"/>
      <c r="Y25" s="20">
        <v>1</v>
      </c>
      <c r="Z25" s="20"/>
      <c r="AA25" s="119" t="s">
        <v>61</v>
      </c>
      <c r="AB25" s="117"/>
      <c r="AC25" s="117"/>
      <c r="AD25" s="117"/>
      <c r="AE25" s="117"/>
      <c r="AF25" s="117"/>
      <c r="AG25" s="117"/>
      <c r="AH25" s="117"/>
      <c r="AI25" s="117"/>
      <c r="AJ25" s="118"/>
      <c r="AK25" s="21"/>
      <c r="AL25" s="249" t="s">
        <v>36</v>
      </c>
      <c r="AM25" s="250">
        <v>4</v>
      </c>
      <c r="AN25" s="251">
        <v>1</v>
      </c>
      <c r="AO25" s="261">
        <v>2</v>
      </c>
      <c r="AP25" s="252"/>
      <c r="AQ25" s="257" t="s">
        <v>64</v>
      </c>
      <c r="AR25" s="258"/>
      <c r="AS25" s="259"/>
      <c r="AT25" s="259"/>
      <c r="AU25" s="259"/>
      <c r="AV25" s="253"/>
      <c r="AW25" s="253"/>
      <c r="AX25" s="253"/>
      <c r="AY25" s="254"/>
      <c r="AZ25" s="254"/>
      <c r="BA25" s="255"/>
      <c r="BB25" s="154"/>
      <c r="BC25" s="207" t="s">
        <v>30</v>
      </c>
      <c r="BD25" s="250">
        <v>5</v>
      </c>
      <c r="BE25" s="251">
        <v>-8</v>
      </c>
      <c r="BF25" s="261">
        <v>2</v>
      </c>
      <c r="BG25" s="252"/>
      <c r="BH25" s="257" t="s">
        <v>136</v>
      </c>
      <c r="BI25" s="258"/>
      <c r="BJ25" s="259"/>
      <c r="BK25" s="259"/>
      <c r="BL25" s="259"/>
      <c r="BM25" s="253"/>
      <c r="BN25" s="253"/>
      <c r="BO25" s="253"/>
      <c r="BP25" s="254"/>
      <c r="BQ25" s="254"/>
      <c r="BR25" s="255"/>
      <c r="BS25" s="21"/>
      <c r="BT25" s="20">
        <v>11</v>
      </c>
      <c r="BU25" s="20"/>
      <c r="BV25" s="20"/>
      <c r="BW25" s="20"/>
      <c r="BX25" s="20"/>
      <c r="BY25" s="316"/>
      <c r="BZ25" s="316"/>
      <c r="CA25" s="316"/>
      <c r="CB25" s="316"/>
      <c r="CC25" s="316"/>
      <c r="CD25" s="316"/>
      <c r="CE25" s="316"/>
      <c r="CF25" s="316"/>
      <c r="CG25" s="316"/>
      <c r="CH25" s="21"/>
      <c r="CI25" s="20">
        <v>11</v>
      </c>
      <c r="CJ25" s="20"/>
      <c r="CK25" s="20"/>
      <c r="CL25" s="20"/>
      <c r="CM25" s="316"/>
      <c r="CN25" s="316"/>
      <c r="CO25" s="316"/>
      <c r="CP25" s="316"/>
      <c r="CQ25" s="316"/>
      <c r="CR25" s="316"/>
      <c r="CS25" s="21"/>
      <c r="CT25" s="20">
        <v>11</v>
      </c>
      <c r="CU25" s="20"/>
      <c r="CV25" s="20"/>
      <c r="CW25" s="20"/>
      <c r="CX25" s="316"/>
      <c r="CY25" s="316"/>
      <c r="CZ25" s="316"/>
      <c r="DA25" s="316"/>
      <c r="DB25" s="316"/>
      <c r="DC25" s="316"/>
      <c r="DD25" s="21"/>
      <c r="DE25" s="20">
        <v>11</v>
      </c>
      <c r="DF25" s="20"/>
      <c r="DG25" s="20"/>
      <c r="DH25" s="20"/>
      <c r="DI25" s="316"/>
      <c r="DJ25" s="316"/>
      <c r="DK25" s="316"/>
      <c r="DL25" s="316"/>
      <c r="DM25" s="316"/>
      <c r="DN25" s="316"/>
      <c r="DO25" s="2"/>
    </row>
    <row r="26" spans="1:119" ht="24.75" customHeight="1">
      <c r="A26" s="2"/>
      <c r="B26" s="2"/>
      <c r="C26" s="2"/>
      <c r="D26" s="19" t="s">
        <v>26</v>
      </c>
      <c r="E26" s="20">
        <v>1</v>
      </c>
      <c r="F26" s="20">
        <v>-11</v>
      </c>
      <c r="G26" s="20"/>
      <c r="H26" s="20">
        <v>0</v>
      </c>
      <c r="I26" s="84"/>
      <c r="J26" s="119" t="s">
        <v>65</v>
      </c>
      <c r="K26" s="120"/>
      <c r="L26" s="120"/>
      <c r="M26" s="120"/>
      <c r="N26" s="120"/>
      <c r="O26" s="120"/>
      <c r="P26" s="120"/>
      <c r="Q26" s="120"/>
      <c r="R26" s="120"/>
      <c r="S26" s="121"/>
      <c r="T26" s="21"/>
      <c r="U26" s="19" t="s">
        <v>26</v>
      </c>
      <c r="V26" s="20">
        <v>3</v>
      </c>
      <c r="W26" s="20">
        <v>-4</v>
      </c>
      <c r="X26" s="20"/>
      <c r="Y26" s="20">
        <v>1</v>
      </c>
      <c r="Z26" s="20"/>
      <c r="AA26" s="119" t="s">
        <v>65</v>
      </c>
      <c r="AB26" s="117"/>
      <c r="AC26" s="117"/>
      <c r="AD26" s="117"/>
      <c r="AE26" s="117"/>
      <c r="AF26" s="117"/>
      <c r="AG26" s="117"/>
      <c r="AH26" s="117"/>
      <c r="AI26" s="117"/>
      <c r="AJ26" s="118"/>
      <c r="AK26" s="21"/>
      <c r="AL26" s="249" t="s">
        <v>29</v>
      </c>
      <c r="AM26" s="250">
        <v>4</v>
      </c>
      <c r="AN26" s="251">
        <v>-10</v>
      </c>
      <c r="AO26" s="261">
        <v>1</v>
      </c>
      <c r="AP26" s="252"/>
      <c r="AQ26" s="257" t="s">
        <v>137</v>
      </c>
      <c r="AR26" s="258"/>
      <c r="AS26" s="259"/>
      <c r="AT26" s="259"/>
      <c r="AU26" s="259"/>
      <c r="AV26" s="253"/>
      <c r="AW26" s="253"/>
      <c r="AX26" s="253"/>
      <c r="AY26" s="254"/>
      <c r="AZ26" s="254"/>
      <c r="BA26" s="255"/>
      <c r="BB26" s="155"/>
      <c r="BC26" s="207" t="s">
        <v>35</v>
      </c>
      <c r="BD26" s="250">
        <v>5</v>
      </c>
      <c r="BE26" s="251">
        <v>-16</v>
      </c>
      <c r="BF26" s="261">
        <v>2</v>
      </c>
      <c r="BG26" s="252"/>
      <c r="BH26" s="257" t="s">
        <v>139</v>
      </c>
      <c r="BI26" s="258"/>
      <c r="BJ26" s="259"/>
      <c r="BK26" s="259"/>
      <c r="BL26" s="259"/>
      <c r="BM26" s="253"/>
      <c r="BN26" s="253"/>
      <c r="BO26" s="253"/>
      <c r="BP26" s="254"/>
      <c r="BQ26" s="254"/>
      <c r="BR26" s="255"/>
      <c r="BS26" s="21"/>
      <c r="BT26" s="20">
        <v>12</v>
      </c>
      <c r="BU26" s="20"/>
      <c r="BV26" s="20"/>
      <c r="BW26" s="20"/>
      <c r="BX26" s="20"/>
      <c r="BY26" s="316"/>
      <c r="BZ26" s="316"/>
      <c r="CA26" s="316"/>
      <c r="CB26" s="316"/>
      <c r="CC26" s="316"/>
      <c r="CD26" s="316"/>
      <c r="CE26" s="316"/>
      <c r="CF26" s="316"/>
      <c r="CG26" s="316"/>
      <c r="CH26" s="21"/>
      <c r="CI26" s="20">
        <v>12</v>
      </c>
      <c r="CJ26" s="20"/>
      <c r="CK26" s="20"/>
      <c r="CL26" s="20"/>
      <c r="CM26" s="316"/>
      <c r="CN26" s="316"/>
      <c r="CO26" s="316"/>
      <c r="CP26" s="316"/>
      <c r="CQ26" s="316"/>
      <c r="CR26" s="316"/>
      <c r="CS26" s="21"/>
      <c r="CT26" s="20">
        <v>12</v>
      </c>
      <c r="CU26" s="20"/>
      <c r="CV26" s="20"/>
      <c r="CW26" s="20"/>
      <c r="CX26" s="316"/>
      <c r="CY26" s="316"/>
      <c r="CZ26" s="316"/>
      <c r="DA26" s="316"/>
      <c r="DB26" s="316"/>
      <c r="DC26" s="316"/>
      <c r="DD26" s="21"/>
      <c r="DE26" s="20">
        <v>12</v>
      </c>
      <c r="DF26" s="20"/>
      <c r="DG26" s="20"/>
      <c r="DH26" s="20"/>
      <c r="DI26" s="316"/>
      <c r="DJ26" s="316"/>
      <c r="DK26" s="316"/>
      <c r="DL26" s="316"/>
      <c r="DM26" s="316"/>
      <c r="DN26" s="316"/>
      <c r="DO26" s="2"/>
    </row>
    <row r="27" spans="1:119" ht="24.75" customHeight="1">
      <c r="A27" s="2"/>
      <c r="B27" s="2"/>
      <c r="C27" s="2"/>
      <c r="D27" s="19" t="s">
        <v>23</v>
      </c>
      <c r="E27" s="20">
        <v>1</v>
      </c>
      <c r="F27" s="20">
        <v>-2</v>
      </c>
      <c r="G27" s="20"/>
      <c r="H27" s="20">
        <v>0</v>
      </c>
      <c r="I27" s="84"/>
      <c r="J27" s="119" t="s">
        <v>85</v>
      </c>
      <c r="K27" s="120"/>
      <c r="L27" s="120"/>
      <c r="M27" s="120"/>
      <c r="N27" s="120"/>
      <c r="O27" s="120"/>
      <c r="P27" s="120"/>
      <c r="Q27" s="120"/>
      <c r="R27" s="120"/>
      <c r="S27" s="121"/>
      <c r="T27" s="21"/>
      <c r="U27" s="19" t="s">
        <v>24</v>
      </c>
      <c r="V27" s="20">
        <v>2</v>
      </c>
      <c r="W27" s="20">
        <v>-1</v>
      </c>
      <c r="X27" s="20"/>
      <c r="Y27" s="20">
        <v>1</v>
      </c>
      <c r="Z27" s="20"/>
      <c r="AA27" s="119" t="s">
        <v>82</v>
      </c>
      <c r="AB27" s="117"/>
      <c r="AC27" s="117"/>
      <c r="AD27" s="117"/>
      <c r="AE27" s="117"/>
      <c r="AF27" s="117"/>
      <c r="AG27" s="117"/>
      <c r="AH27" s="117"/>
      <c r="AI27" s="117"/>
      <c r="AJ27" s="118"/>
      <c r="AK27" s="21"/>
      <c r="AL27" s="249" t="s">
        <v>21</v>
      </c>
      <c r="AM27" s="250">
        <v>4</v>
      </c>
      <c r="AN27" s="251">
        <v>-23</v>
      </c>
      <c r="AO27" s="261">
        <v>1</v>
      </c>
      <c r="AP27" s="252"/>
      <c r="AQ27" s="257" t="s">
        <v>69</v>
      </c>
      <c r="AR27" s="258"/>
      <c r="AS27" s="259"/>
      <c r="AT27" s="259"/>
      <c r="AU27" s="259"/>
      <c r="AV27" s="253"/>
      <c r="AW27" s="253"/>
      <c r="AX27" s="253"/>
      <c r="AY27" s="254"/>
      <c r="AZ27" s="254"/>
      <c r="BA27" s="255"/>
      <c r="BB27" s="154"/>
      <c r="BC27" s="207" t="s">
        <v>31</v>
      </c>
      <c r="BD27" s="250">
        <v>5</v>
      </c>
      <c r="BE27" s="251">
        <v>-12</v>
      </c>
      <c r="BF27" s="261">
        <v>1</v>
      </c>
      <c r="BG27" s="252"/>
      <c r="BH27" s="257" t="s">
        <v>55</v>
      </c>
      <c r="BI27" s="258"/>
      <c r="BJ27" s="259"/>
      <c r="BK27" s="259"/>
      <c r="BL27" s="259"/>
      <c r="BM27" s="253"/>
      <c r="BN27" s="253"/>
      <c r="BO27" s="253"/>
      <c r="BP27" s="254"/>
      <c r="BQ27" s="254"/>
      <c r="BR27" s="255"/>
      <c r="BS27" s="21"/>
      <c r="BT27" s="20">
        <v>13</v>
      </c>
      <c r="BU27" s="20"/>
      <c r="BV27" s="20"/>
      <c r="BW27" s="20"/>
      <c r="BX27" s="20"/>
      <c r="BY27" s="316"/>
      <c r="BZ27" s="316"/>
      <c r="CA27" s="316"/>
      <c r="CB27" s="316"/>
      <c r="CC27" s="316"/>
      <c r="CD27" s="316"/>
      <c r="CE27" s="316"/>
      <c r="CF27" s="316"/>
      <c r="CG27" s="316"/>
      <c r="CH27" s="21"/>
      <c r="CI27" s="20">
        <v>13</v>
      </c>
      <c r="CJ27" s="20"/>
      <c r="CK27" s="20"/>
      <c r="CL27" s="20"/>
      <c r="CM27" s="316"/>
      <c r="CN27" s="316"/>
      <c r="CO27" s="316"/>
      <c r="CP27" s="316"/>
      <c r="CQ27" s="316"/>
      <c r="CR27" s="316"/>
      <c r="CS27" s="21"/>
      <c r="CT27" s="20">
        <v>13</v>
      </c>
      <c r="CU27" s="20"/>
      <c r="CV27" s="20"/>
      <c r="CW27" s="20"/>
      <c r="CX27" s="316"/>
      <c r="CY27" s="316"/>
      <c r="CZ27" s="316"/>
      <c r="DA27" s="316"/>
      <c r="DB27" s="316"/>
      <c r="DC27" s="316"/>
      <c r="DD27" s="21"/>
      <c r="DE27" s="20">
        <v>13</v>
      </c>
      <c r="DF27" s="20"/>
      <c r="DG27" s="20"/>
      <c r="DH27" s="20"/>
      <c r="DI27" s="316"/>
      <c r="DJ27" s="316"/>
      <c r="DK27" s="316"/>
      <c r="DL27" s="316"/>
      <c r="DM27" s="316"/>
      <c r="DN27" s="316"/>
      <c r="DO27" s="2"/>
    </row>
    <row r="28" spans="1:119" ht="24.75" customHeight="1">
      <c r="A28" s="2"/>
      <c r="B28" s="2"/>
      <c r="C28" s="2"/>
      <c r="D28" s="19" t="s">
        <v>34</v>
      </c>
      <c r="E28" s="20">
        <v>0</v>
      </c>
      <c r="F28" s="20">
        <v>-8</v>
      </c>
      <c r="G28" s="20"/>
      <c r="H28" s="20">
        <v>0</v>
      </c>
      <c r="I28" s="84"/>
      <c r="J28" s="119" t="s">
        <v>63</v>
      </c>
      <c r="K28" s="120"/>
      <c r="L28" s="120"/>
      <c r="M28" s="120"/>
      <c r="N28" s="120"/>
      <c r="O28" s="120"/>
      <c r="P28" s="120"/>
      <c r="Q28" s="120"/>
      <c r="R28" s="120"/>
      <c r="S28" s="121"/>
      <c r="T28" s="21"/>
      <c r="U28" s="19" t="s">
        <v>30</v>
      </c>
      <c r="V28" s="20">
        <v>2</v>
      </c>
      <c r="W28" s="20">
        <v>-7</v>
      </c>
      <c r="X28" s="20"/>
      <c r="Y28" s="20">
        <v>1</v>
      </c>
      <c r="Z28" s="20"/>
      <c r="AA28" s="119" t="s">
        <v>62</v>
      </c>
      <c r="AB28" s="117"/>
      <c r="AC28" s="117"/>
      <c r="AD28" s="117"/>
      <c r="AE28" s="117"/>
      <c r="AF28" s="117"/>
      <c r="AG28" s="117"/>
      <c r="AH28" s="117"/>
      <c r="AI28" s="117"/>
      <c r="AJ28" s="118"/>
      <c r="AK28" s="21"/>
      <c r="AL28" s="249" t="s">
        <v>24</v>
      </c>
      <c r="AM28" s="250">
        <v>3</v>
      </c>
      <c r="AN28" s="251">
        <v>-12</v>
      </c>
      <c r="AO28" s="261">
        <v>1</v>
      </c>
      <c r="AP28" s="252"/>
      <c r="AQ28" s="257" t="s">
        <v>82</v>
      </c>
      <c r="AR28" s="258"/>
      <c r="AS28" s="259"/>
      <c r="AT28" s="259"/>
      <c r="AU28" s="259"/>
      <c r="AV28" s="253"/>
      <c r="AW28" s="253"/>
      <c r="AX28" s="253"/>
      <c r="AY28" s="254"/>
      <c r="AZ28" s="254"/>
      <c r="BA28" s="255"/>
      <c r="BB28" s="21"/>
      <c r="BC28" s="207" t="s">
        <v>24</v>
      </c>
      <c r="BD28" s="250">
        <v>4</v>
      </c>
      <c r="BE28" s="251">
        <v>-20</v>
      </c>
      <c r="BF28" s="261">
        <v>1</v>
      </c>
      <c r="BG28" s="252"/>
      <c r="BH28" s="257" t="s">
        <v>82</v>
      </c>
      <c r="BI28" s="258"/>
      <c r="BJ28" s="259"/>
      <c r="BK28" s="259"/>
      <c r="BL28" s="259"/>
      <c r="BM28" s="253"/>
      <c r="BN28" s="253"/>
      <c r="BO28" s="253"/>
      <c r="BP28" s="254"/>
      <c r="BQ28" s="254"/>
      <c r="BR28" s="255"/>
      <c r="BS28" s="21"/>
      <c r="BT28" s="20">
        <v>14</v>
      </c>
      <c r="BU28" s="20"/>
      <c r="BV28" s="20"/>
      <c r="BW28" s="20"/>
      <c r="BX28" s="20"/>
      <c r="BY28" s="316"/>
      <c r="BZ28" s="316"/>
      <c r="CA28" s="316"/>
      <c r="CB28" s="316"/>
      <c r="CC28" s="316"/>
      <c r="CD28" s="316"/>
      <c r="CE28" s="316"/>
      <c r="CF28" s="316"/>
      <c r="CG28" s="316"/>
      <c r="CH28" s="21"/>
      <c r="CI28" s="20">
        <v>14</v>
      </c>
      <c r="CJ28" s="20"/>
      <c r="CK28" s="20"/>
      <c r="CL28" s="20"/>
      <c r="CM28" s="316"/>
      <c r="CN28" s="316"/>
      <c r="CO28" s="316"/>
      <c r="CP28" s="316"/>
      <c r="CQ28" s="316"/>
      <c r="CR28" s="316"/>
      <c r="CS28" s="21"/>
      <c r="CT28" s="20">
        <v>14</v>
      </c>
      <c r="CU28" s="20"/>
      <c r="CV28" s="20"/>
      <c r="CW28" s="20"/>
      <c r="CX28" s="316"/>
      <c r="CY28" s="316"/>
      <c r="CZ28" s="316"/>
      <c r="DA28" s="316"/>
      <c r="DB28" s="316"/>
      <c r="DC28" s="316"/>
      <c r="DD28" s="21"/>
      <c r="DE28" s="20">
        <v>14</v>
      </c>
      <c r="DF28" s="20"/>
      <c r="DG28" s="20"/>
      <c r="DH28" s="20"/>
      <c r="DI28" s="316"/>
      <c r="DJ28" s="316"/>
      <c r="DK28" s="316"/>
      <c r="DL28" s="316"/>
      <c r="DM28" s="316"/>
      <c r="DN28" s="316"/>
      <c r="DO28" s="2"/>
    </row>
    <row r="29" spans="1:119" ht="24.75" customHeight="1">
      <c r="A29" s="2"/>
      <c r="B29" s="2"/>
      <c r="C29" s="2"/>
      <c r="D29" s="19" t="s">
        <v>24</v>
      </c>
      <c r="E29" s="20">
        <v>0</v>
      </c>
      <c r="F29" s="20">
        <v>-10</v>
      </c>
      <c r="G29" s="20"/>
      <c r="H29" s="20">
        <v>0</v>
      </c>
      <c r="I29" s="84"/>
      <c r="J29" s="119" t="s">
        <v>82</v>
      </c>
      <c r="K29" s="120"/>
      <c r="L29" s="120"/>
      <c r="M29" s="120"/>
      <c r="N29" s="120"/>
      <c r="O29" s="120"/>
      <c r="P29" s="120"/>
      <c r="Q29" s="120"/>
      <c r="R29" s="120"/>
      <c r="S29" s="121"/>
      <c r="T29" s="21"/>
      <c r="U29" s="19" t="s">
        <v>18</v>
      </c>
      <c r="V29" s="20">
        <v>2</v>
      </c>
      <c r="W29" s="20">
        <v>-6</v>
      </c>
      <c r="X29" s="20"/>
      <c r="Y29" s="20">
        <v>0</v>
      </c>
      <c r="Z29" s="20"/>
      <c r="AA29" s="119" t="s">
        <v>52</v>
      </c>
      <c r="AB29" s="117"/>
      <c r="AC29" s="117"/>
      <c r="AD29" s="117"/>
      <c r="AE29" s="117"/>
      <c r="AF29" s="117"/>
      <c r="AG29" s="117"/>
      <c r="AH29" s="117"/>
      <c r="AI29" s="117"/>
      <c r="AJ29" s="118"/>
      <c r="AK29" s="21"/>
      <c r="AL29" s="249" t="s">
        <v>34</v>
      </c>
      <c r="AM29" s="250">
        <v>3</v>
      </c>
      <c r="AN29" s="251">
        <v>-24</v>
      </c>
      <c r="AO29" s="261">
        <v>1</v>
      </c>
      <c r="AP29" s="252"/>
      <c r="AQ29" s="257" t="s">
        <v>133</v>
      </c>
      <c r="AR29" s="258"/>
      <c r="AS29" s="259"/>
      <c r="AT29" s="259"/>
      <c r="AU29" s="259"/>
      <c r="AV29" s="253"/>
      <c r="AW29" s="253"/>
      <c r="AX29" s="253"/>
      <c r="AY29" s="254"/>
      <c r="AZ29" s="254"/>
      <c r="BA29" s="255"/>
      <c r="BB29" s="21"/>
      <c r="BC29" s="207" t="s">
        <v>29</v>
      </c>
      <c r="BD29" s="250">
        <v>4</v>
      </c>
      <c r="BE29" s="251">
        <v>-23</v>
      </c>
      <c r="BF29" s="261">
        <v>1</v>
      </c>
      <c r="BG29" s="252"/>
      <c r="BH29" s="257" t="s">
        <v>137</v>
      </c>
      <c r="BI29" s="258"/>
      <c r="BJ29" s="259"/>
      <c r="BK29" s="259"/>
      <c r="BL29" s="259"/>
      <c r="BM29" s="253"/>
      <c r="BN29" s="253"/>
      <c r="BO29" s="253"/>
      <c r="BP29" s="254"/>
      <c r="BQ29" s="254"/>
      <c r="BR29" s="255"/>
      <c r="BS29" s="21"/>
      <c r="BT29" s="20">
        <v>15</v>
      </c>
      <c r="BU29" s="20"/>
      <c r="BV29" s="20"/>
      <c r="BW29" s="20"/>
      <c r="BX29" s="20"/>
      <c r="BY29" s="316"/>
      <c r="BZ29" s="316"/>
      <c r="CA29" s="316"/>
      <c r="CB29" s="316"/>
      <c r="CC29" s="316"/>
      <c r="CD29" s="316"/>
      <c r="CE29" s="316"/>
      <c r="CF29" s="316"/>
      <c r="CG29" s="316"/>
      <c r="CH29" s="21"/>
      <c r="CI29" s="20">
        <v>15</v>
      </c>
      <c r="CJ29" s="20"/>
      <c r="CK29" s="20"/>
      <c r="CL29" s="20"/>
      <c r="CM29" s="316"/>
      <c r="CN29" s="316"/>
      <c r="CO29" s="316"/>
      <c r="CP29" s="316"/>
      <c r="CQ29" s="316"/>
      <c r="CR29" s="316"/>
      <c r="CS29" s="21"/>
      <c r="CT29" s="20">
        <v>15</v>
      </c>
      <c r="CU29" s="20"/>
      <c r="CV29" s="20"/>
      <c r="CW29" s="20"/>
      <c r="CX29" s="316"/>
      <c r="CY29" s="316"/>
      <c r="CZ29" s="316"/>
      <c r="DA29" s="316"/>
      <c r="DB29" s="316"/>
      <c r="DC29" s="316"/>
      <c r="DD29" s="21"/>
      <c r="DE29" s="20">
        <v>15</v>
      </c>
      <c r="DF29" s="20"/>
      <c r="DG29" s="20"/>
      <c r="DH29" s="20"/>
      <c r="DI29" s="316"/>
      <c r="DJ29" s="316"/>
      <c r="DK29" s="316"/>
      <c r="DL29" s="316"/>
      <c r="DM29" s="316"/>
      <c r="DN29" s="316"/>
      <c r="DO29" s="2"/>
    </row>
    <row r="30" spans="1:119" ht="24.75" customHeight="1">
      <c r="A30" s="2"/>
      <c r="B30" s="2"/>
      <c r="C30" s="2"/>
      <c r="D30" s="19" t="s">
        <v>25</v>
      </c>
      <c r="E30" s="20">
        <v>0</v>
      </c>
      <c r="F30" s="20">
        <v>-20</v>
      </c>
      <c r="G30" s="20"/>
      <c r="H30" s="20">
        <v>0</v>
      </c>
      <c r="I30" s="84"/>
      <c r="J30" s="119" t="s">
        <v>67</v>
      </c>
      <c r="K30" s="120"/>
      <c r="L30" s="120"/>
      <c r="M30" s="120"/>
      <c r="N30" s="120"/>
      <c r="O30" s="120"/>
      <c r="P30" s="120"/>
      <c r="Q30" s="120"/>
      <c r="R30" s="120"/>
      <c r="S30" s="121"/>
      <c r="T30" s="21"/>
      <c r="U30" s="19" t="s">
        <v>25</v>
      </c>
      <c r="V30" s="20">
        <v>1</v>
      </c>
      <c r="W30" s="20">
        <v>-29</v>
      </c>
      <c r="X30" s="20"/>
      <c r="Y30" s="20">
        <v>0</v>
      </c>
      <c r="Z30" s="20"/>
      <c r="AA30" s="119" t="s">
        <v>67</v>
      </c>
      <c r="AB30" s="117"/>
      <c r="AC30" s="117"/>
      <c r="AD30" s="117"/>
      <c r="AE30" s="117"/>
      <c r="AF30" s="117"/>
      <c r="AG30" s="117"/>
      <c r="AH30" s="117"/>
      <c r="AI30" s="117"/>
      <c r="AJ30" s="118"/>
      <c r="AK30" s="21"/>
      <c r="AL30" s="249" t="s">
        <v>35</v>
      </c>
      <c r="AM30" s="250">
        <v>3</v>
      </c>
      <c r="AN30" s="251">
        <v>-22</v>
      </c>
      <c r="AO30" s="261">
        <v>1</v>
      </c>
      <c r="AP30" s="252"/>
      <c r="AQ30" s="257" t="s">
        <v>139</v>
      </c>
      <c r="AR30" s="258"/>
      <c r="AS30" s="259"/>
      <c r="AT30" s="259"/>
      <c r="AU30" s="259"/>
      <c r="AV30" s="253"/>
      <c r="AW30" s="253"/>
      <c r="AX30" s="253"/>
      <c r="AY30" s="254"/>
      <c r="AZ30" s="254"/>
      <c r="BA30" s="255"/>
      <c r="BB30" s="21"/>
      <c r="BC30" s="207" t="s">
        <v>19</v>
      </c>
      <c r="BD30" s="250">
        <v>4</v>
      </c>
      <c r="BE30" s="251">
        <v>-26</v>
      </c>
      <c r="BF30" s="261">
        <v>1</v>
      </c>
      <c r="BG30" s="252"/>
      <c r="BH30" s="257" t="s">
        <v>132</v>
      </c>
      <c r="BI30" s="258"/>
      <c r="BJ30" s="259"/>
      <c r="BK30" s="259"/>
      <c r="BL30" s="259"/>
      <c r="BM30" s="253"/>
      <c r="BN30" s="253"/>
      <c r="BO30" s="253"/>
      <c r="BP30" s="254"/>
      <c r="BQ30" s="254"/>
      <c r="BR30" s="255"/>
      <c r="BS30" s="21"/>
      <c r="BT30" s="20">
        <v>16</v>
      </c>
      <c r="BU30" s="20"/>
      <c r="BV30" s="20"/>
      <c r="BW30" s="20"/>
      <c r="BX30" s="20"/>
      <c r="BY30" s="316"/>
      <c r="BZ30" s="316"/>
      <c r="CA30" s="316"/>
      <c r="CB30" s="316"/>
      <c r="CC30" s="316"/>
      <c r="CD30" s="316"/>
      <c r="CE30" s="316"/>
      <c r="CF30" s="316"/>
      <c r="CG30" s="316"/>
      <c r="CH30" s="21"/>
      <c r="CI30" s="20">
        <v>16</v>
      </c>
      <c r="CJ30" s="20"/>
      <c r="CK30" s="20"/>
      <c r="CL30" s="20"/>
      <c r="CM30" s="316"/>
      <c r="CN30" s="316"/>
      <c r="CO30" s="316"/>
      <c r="CP30" s="316"/>
      <c r="CQ30" s="316"/>
      <c r="CR30" s="316"/>
      <c r="CS30" s="21"/>
      <c r="CT30" s="20">
        <v>16</v>
      </c>
      <c r="CU30" s="20"/>
      <c r="CV30" s="20"/>
      <c r="CW30" s="20"/>
      <c r="CX30" s="316"/>
      <c r="CY30" s="316"/>
      <c r="CZ30" s="316"/>
      <c r="DA30" s="316"/>
      <c r="DB30" s="316"/>
      <c r="DC30" s="316"/>
      <c r="DD30" s="21"/>
      <c r="DE30" s="20">
        <v>16</v>
      </c>
      <c r="DF30" s="20"/>
      <c r="DG30" s="20"/>
      <c r="DH30" s="20"/>
      <c r="DI30" s="316"/>
      <c r="DJ30" s="316"/>
      <c r="DK30" s="316"/>
      <c r="DL30" s="316"/>
      <c r="DM30" s="316"/>
      <c r="DN30" s="316"/>
      <c r="DO30" s="2"/>
    </row>
    <row r="31" spans="1:119" ht="24.75" customHeight="1">
      <c r="A31" s="2"/>
      <c r="B31" s="2"/>
      <c r="C31" s="2"/>
      <c r="D31" s="19" t="s">
        <v>30</v>
      </c>
      <c r="E31" s="20">
        <v>0</v>
      </c>
      <c r="F31" s="20">
        <v>-21</v>
      </c>
      <c r="G31" s="20"/>
      <c r="H31" s="20">
        <v>0</v>
      </c>
      <c r="I31" s="84"/>
      <c r="J31" s="119" t="s">
        <v>62</v>
      </c>
      <c r="K31" s="120"/>
      <c r="L31" s="120"/>
      <c r="M31" s="120"/>
      <c r="N31" s="120"/>
      <c r="O31" s="120"/>
      <c r="P31" s="120"/>
      <c r="Q31" s="120"/>
      <c r="R31" s="120"/>
      <c r="S31" s="121"/>
      <c r="T31" s="21"/>
      <c r="U31" s="19" t="s">
        <v>19</v>
      </c>
      <c r="V31" s="20">
        <v>1</v>
      </c>
      <c r="W31" s="20">
        <v>-37</v>
      </c>
      <c r="X31" s="20"/>
      <c r="Y31" s="20">
        <v>0</v>
      </c>
      <c r="Z31" s="20"/>
      <c r="AA31" s="119" t="s">
        <v>84</v>
      </c>
      <c r="AB31" s="117"/>
      <c r="AC31" s="117"/>
      <c r="AD31" s="117"/>
      <c r="AE31" s="117"/>
      <c r="AF31" s="117"/>
      <c r="AG31" s="117"/>
      <c r="AH31" s="117"/>
      <c r="AI31" s="117"/>
      <c r="AJ31" s="118"/>
      <c r="AK31" s="21"/>
      <c r="AL31" s="249" t="s">
        <v>19</v>
      </c>
      <c r="AM31" s="250">
        <v>1</v>
      </c>
      <c r="AN31" s="251">
        <v>-49</v>
      </c>
      <c r="AO31" s="261">
        <v>0</v>
      </c>
      <c r="AP31" s="252"/>
      <c r="AQ31" s="257" t="s">
        <v>132</v>
      </c>
      <c r="AR31" s="258"/>
      <c r="AS31" s="259"/>
      <c r="AT31" s="259"/>
      <c r="AU31" s="259"/>
      <c r="AV31" s="253"/>
      <c r="AW31" s="253"/>
      <c r="AX31" s="253"/>
      <c r="AY31" s="254"/>
      <c r="AZ31" s="254"/>
      <c r="BA31" s="255"/>
      <c r="BB31" s="21"/>
      <c r="BC31" s="207" t="s">
        <v>34</v>
      </c>
      <c r="BD31" s="250">
        <v>4</v>
      </c>
      <c r="BE31" s="251">
        <v>-30</v>
      </c>
      <c r="BF31" s="261">
        <v>1</v>
      </c>
      <c r="BG31" s="252"/>
      <c r="BH31" s="257" t="s">
        <v>133</v>
      </c>
      <c r="BI31" s="258"/>
      <c r="BJ31" s="259"/>
      <c r="BK31" s="259"/>
      <c r="BL31" s="259"/>
      <c r="BM31" s="253"/>
      <c r="BN31" s="253"/>
      <c r="BO31" s="253"/>
      <c r="BP31" s="254"/>
      <c r="BQ31" s="254"/>
      <c r="BR31" s="255"/>
      <c r="BS31" s="21"/>
      <c r="BT31" s="20">
        <v>17</v>
      </c>
      <c r="BU31" s="20"/>
      <c r="BV31" s="20"/>
      <c r="BW31" s="20"/>
      <c r="BX31" s="20"/>
      <c r="BY31" s="316"/>
      <c r="BZ31" s="316"/>
      <c r="CA31" s="316"/>
      <c r="CB31" s="316"/>
      <c r="CC31" s="316"/>
      <c r="CD31" s="316"/>
      <c r="CE31" s="316"/>
      <c r="CF31" s="316"/>
      <c r="CG31" s="316"/>
      <c r="CH31" s="21"/>
      <c r="CI31" s="20">
        <v>17</v>
      </c>
      <c r="CJ31" s="20"/>
      <c r="CK31" s="20"/>
      <c r="CL31" s="20"/>
      <c r="CM31" s="316"/>
      <c r="CN31" s="316"/>
      <c r="CO31" s="316"/>
      <c r="CP31" s="316"/>
      <c r="CQ31" s="316"/>
      <c r="CR31" s="316"/>
      <c r="CS31" s="21"/>
      <c r="CT31" s="20">
        <v>17</v>
      </c>
      <c r="CU31" s="20"/>
      <c r="CV31" s="20"/>
      <c r="CW31" s="20"/>
      <c r="CX31" s="316"/>
      <c r="CY31" s="316"/>
      <c r="CZ31" s="316"/>
      <c r="DA31" s="316"/>
      <c r="DB31" s="316"/>
      <c r="DC31" s="316"/>
      <c r="DD31" s="21"/>
      <c r="DE31" s="20">
        <v>17</v>
      </c>
      <c r="DF31" s="20"/>
      <c r="DG31" s="20"/>
      <c r="DH31" s="20"/>
      <c r="DI31" s="316"/>
      <c r="DJ31" s="316"/>
      <c r="DK31" s="316"/>
      <c r="DL31" s="316"/>
      <c r="DM31" s="316"/>
      <c r="DN31" s="316"/>
      <c r="DO31" s="2"/>
    </row>
    <row r="32" spans="1:119" ht="24.75" customHeight="1">
      <c r="A32" s="2"/>
      <c r="B32" s="2"/>
      <c r="C32" s="2"/>
      <c r="D32" s="19" t="s">
        <v>19</v>
      </c>
      <c r="E32" s="20">
        <v>0</v>
      </c>
      <c r="F32" s="20">
        <v>-23</v>
      </c>
      <c r="G32" s="20"/>
      <c r="H32" s="20">
        <v>0</v>
      </c>
      <c r="I32" s="84"/>
      <c r="J32" s="119" t="s">
        <v>84</v>
      </c>
      <c r="K32" s="120"/>
      <c r="L32" s="120"/>
      <c r="M32" s="120"/>
      <c r="N32" s="120"/>
      <c r="O32" s="120"/>
      <c r="P32" s="120"/>
      <c r="Q32" s="120"/>
      <c r="R32" s="120"/>
      <c r="S32" s="121"/>
      <c r="T32" s="21"/>
      <c r="U32" s="19" t="s">
        <v>34</v>
      </c>
      <c r="V32" s="20">
        <v>0</v>
      </c>
      <c r="W32" s="20">
        <v>-36</v>
      </c>
      <c r="X32" s="20"/>
      <c r="Y32" s="20">
        <v>0</v>
      </c>
      <c r="Z32" s="20"/>
      <c r="AA32" s="119" t="s">
        <v>63</v>
      </c>
      <c r="AB32" s="117"/>
      <c r="AC32" s="117"/>
      <c r="AD32" s="117"/>
      <c r="AE32" s="117"/>
      <c r="AF32" s="117"/>
      <c r="AG32" s="117"/>
      <c r="AH32" s="117"/>
      <c r="AI32" s="117"/>
      <c r="AJ32" s="118"/>
      <c r="AK32" s="21"/>
      <c r="AL32" s="249" t="s">
        <v>25</v>
      </c>
      <c r="AM32" s="250">
        <v>1</v>
      </c>
      <c r="AN32" s="251">
        <v>-50</v>
      </c>
      <c r="AO32" s="261">
        <v>0</v>
      </c>
      <c r="AP32" s="252"/>
      <c r="AQ32" s="257" t="s">
        <v>135</v>
      </c>
      <c r="AR32" s="258"/>
      <c r="AS32" s="259"/>
      <c r="AT32" s="259"/>
      <c r="AU32" s="259"/>
      <c r="AV32" s="253"/>
      <c r="AW32" s="253"/>
      <c r="AX32" s="253"/>
      <c r="AY32" s="254"/>
      <c r="AZ32" s="254"/>
      <c r="BA32" s="255"/>
      <c r="BB32" s="21"/>
      <c r="BC32" s="207" t="s">
        <v>25</v>
      </c>
      <c r="BD32" s="250">
        <v>1</v>
      </c>
      <c r="BE32" s="251">
        <v>-73</v>
      </c>
      <c r="BF32" s="261">
        <v>0</v>
      </c>
      <c r="BG32" s="252"/>
      <c r="BH32" s="257" t="s">
        <v>135</v>
      </c>
      <c r="BI32" s="258"/>
      <c r="BJ32" s="259"/>
      <c r="BK32" s="259"/>
      <c r="BL32" s="259"/>
      <c r="BM32" s="253"/>
      <c r="BN32" s="253"/>
      <c r="BO32" s="253"/>
      <c r="BP32" s="254"/>
      <c r="BQ32" s="254"/>
      <c r="BR32" s="255"/>
      <c r="BS32" s="21"/>
      <c r="BT32" s="20">
        <v>18</v>
      </c>
      <c r="BU32" s="20"/>
      <c r="BV32" s="20"/>
      <c r="BW32" s="20"/>
      <c r="BX32" s="20"/>
      <c r="BY32" s="316"/>
      <c r="BZ32" s="316"/>
      <c r="CA32" s="316"/>
      <c r="CB32" s="316"/>
      <c r="CC32" s="316"/>
      <c r="CD32" s="316"/>
      <c r="CE32" s="316"/>
      <c r="CF32" s="316"/>
      <c r="CG32" s="316"/>
      <c r="CH32" s="21"/>
      <c r="CI32" s="20">
        <v>18</v>
      </c>
      <c r="CJ32" s="20"/>
      <c r="CK32" s="20"/>
      <c r="CL32" s="20"/>
      <c r="CM32" s="316"/>
      <c r="CN32" s="316"/>
      <c r="CO32" s="316"/>
      <c r="CP32" s="316"/>
      <c r="CQ32" s="316"/>
      <c r="CR32" s="316"/>
      <c r="CS32" s="21"/>
      <c r="CT32" s="20">
        <v>18</v>
      </c>
      <c r="CU32" s="20"/>
      <c r="CV32" s="20"/>
      <c r="CW32" s="20"/>
      <c r="CX32" s="316"/>
      <c r="CY32" s="316"/>
      <c r="CZ32" s="316"/>
      <c r="DA32" s="316"/>
      <c r="DB32" s="316"/>
      <c r="DC32" s="316"/>
      <c r="DD32" s="21"/>
      <c r="DE32" s="20">
        <v>18</v>
      </c>
      <c r="DF32" s="20"/>
      <c r="DG32" s="20"/>
      <c r="DH32" s="20"/>
      <c r="DI32" s="316"/>
      <c r="DJ32" s="316"/>
      <c r="DK32" s="316"/>
      <c r="DL32" s="316"/>
      <c r="DM32" s="316"/>
      <c r="DN32" s="316"/>
      <c r="DO32" s="2"/>
    </row>
    <row r="33" spans="1:11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5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</row>
    <row r="34" ht="12.75">
      <c r="S34" s="7"/>
    </row>
    <row r="39" ht="12.75">
      <c r="A39" s="3" t="s">
        <v>195</v>
      </c>
    </row>
    <row r="40" ht="12.75">
      <c r="A40" s="3" t="s">
        <v>196</v>
      </c>
    </row>
    <row r="41" ht="12.75">
      <c r="A41" s="3" t="s">
        <v>197</v>
      </c>
    </row>
  </sheetData>
  <sheetProtection/>
  <mergeCells count="114">
    <mergeCell ref="CA2:CB2"/>
    <mergeCell ref="BY2:BZ2"/>
    <mergeCell ref="BW2:BX2"/>
    <mergeCell ref="DI32:DN32"/>
    <mergeCell ref="DI26:DN26"/>
    <mergeCell ref="DI27:DN27"/>
    <mergeCell ref="DI28:DN28"/>
    <mergeCell ref="DI29:DN29"/>
    <mergeCell ref="CC2:CD2"/>
    <mergeCell ref="DI22:DN22"/>
    <mergeCell ref="DI23:DN23"/>
    <mergeCell ref="DI24:DN24"/>
    <mergeCell ref="DI25:DN25"/>
    <mergeCell ref="DI30:DN30"/>
    <mergeCell ref="DI31:DN31"/>
    <mergeCell ref="CX31:DC31"/>
    <mergeCell ref="CX32:DC32"/>
    <mergeCell ref="DI14:DN14"/>
    <mergeCell ref="DI15:DN15"/>
    <mergeCell ref="DI16:DN16"/>
    <mergeCell ref="DI17:DN17"/>
    <mergeCell ref="DI18:DN18"/>
    <mergeCell ref="DI19:DN19"/>
    <mergeCell ref="DI20:DN20"/>
    <mergeCell ref="DI21:DN21"/>
    <mergeCell ref="CX25:DC25"/>
    <mergeCell ref="CX26:DC26"/>
    <mergeCell ref="CX27:DC27"/>
    <mergeCell ref="CX28:DC28"/>
    <mergeCell ref="CX29:DC29"/>
    <mergeCell ref="CX30:DC30"/>
    <mergeCell ref="CX19:DC19"/>
    <mergeCell ref="CX20:DC20"/>
    <mergeCell ref="CX21:DC21"/>
    <mergeCell ref="CX22:DC22"/>
    <mergeCell ref="CX23:DC23"/>
    <mergeCell ref="CX24:DC24"/>
    <mergeCell ref="CM28:CR28"/>
    <mergeCell ref="CM29:CR29"/>
    <mergeCell ref="CM30:CR30"/>
    <mergeCell ref="CM31:CR31"/>
    <mergeCell ref="CM32:CR32"/>
    <mergeCell ref="CX14:DC14"/>
    <mergeCell ref="CX15:DC15"/>
    <mergeCell ref="CX16:DC16"/>
    <mergeCell ref="CX17:DC17"/>
    <mergeCell ref="CX18:DC18"/>
    <mergeCell ref="CM22:CR22"/>
    <mergeCell ref="CM23:CR23"/>
    <mergeCell ref="CM24:CR24"/>
    <mergeCell ref="CM25:CR25"/>
    <mergeCell ref="CM26:CR26"/>
    <mergeCell ref="CM27:CR27"/>
    <mergeCell ref="BY31:CG31"/>
    <mergeCell ref="BY32:CG32"/>
    <mergeCell ref="CM14:CR14"/>
    <mergeCell ref="CM15:CR15"/>
    <mergeCell ref="CM16:CR16"/>
    <mergeCell ref="CM17:CR17"/>
    <mergeCell ref="CM18:CR18"/>
    <mergeCell ref="CM19:CR19"/>
    <mergeCell ref="CM20:CR20"/>
    <mergeCell ref="CM21:CR21"/>
    <mergeCell ref="BY25:CG25"/>
    <mergeCell ref="BY26:CG26"/>
    <mergeCell ref="BY27:CG27"/>
    <mergeCell ref="BY28:CG28"/>
    <mergeCell ref="BY29:CG29"/>
    <mergeCell ref="BY30:CG30"/>
    <mergeCell ref="BY14:CG14"/>
    <mergeCell ref="BY15:CG15"/>
    <mergeCell ref="BY16:CG16"/>
    <mergeCell ref="BY17:CG17"/>
    <mergeCell ref="BY23:CG23"/>
    <mergeCell ref="BY24:CG24"/>
    <mergeCell ref="AR2:AS2"/>
    <mergeCell ref="AT2:AU2"/>
    <mergeCell ref="AV2:AW2"/>
    <mergeCell ref="AO2:AP2"/>
    <mergeCell ref="AA14:AJ14"/>
    <mergeCell ref="H2:I2"/>
    <mergeCell ref="J2:K2"/>
    <mergeCell ref="L2:M2"/>
    <mergeCell ref="N2:O2"/>
    <mergeCell ref="DE13:DM13"/>
    <mergeCell ref="BC13:BQ13"/>
    <mergeCell ref="BY22:CG22"/>
    <mergeCell ref="CI13:CQ13"/>
    <mergeCell ref="CT13:DB13"/>
    <mergeCell ref="BT13:CF13"/>
    <mergeCell ref="BY18:CG18"/>
    <mergeCell ref="BY19:CG19"/>
    <mergeCell ref="BY20:CG20"/>
    <mergeCell ref="BY21:CG21"/>
    <mergeCell ref="BT1:CG1"/>
    <mergeCell ref="CI1:CR1"/>
    <mergeCell ref="CT1:DC1"/>
    <mergeCell ref="AA2:AB2"/>
    <mergeCell ref="AC2:AD2"/>
    <mergeCell ref="AE2:AF2"/>
    <mergeCell ref="BI2:BJ2"/>
    <mergeCell ref="BK2:BL2"/>
    <mergeCell ref="BM2:BN2"/>
    <mergeCell ref="BF2:BG2"/>
    <mergeCell ref="DE1:DN1"/>
    <mergeCell ref="A1:B1"/>
    <mergeCell ref="BC1:BR1"/>
    <mergeCell ref="D13:R13"/>
    <mergeCell ref="U13:AI13"/>
    <mergeCell ref="AL13:AZ13"/>
    <mergeCell ref="D1:S1"/>
    <mergeCell ref="U1:AJ1"/>
    <mergeCell ref="AL1:BA1"/>
    <mergeCell ref="Y2:Z2"/>
  </mergeCells>
  <printOptions horizontalCentered="1" verticalCentered="1"/>
  <pageMargins left="0.32" right="0.16" top="0.5118110236220472" bottom="0.8661417322834646" header="0.35433070866141736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T41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23.57421875" style="3" customWidth="1"/>
    <col min="2" max="16" width="4.7109375" style="3" customWidth="1"/>
    <col min="17" max="17" width="2.28125" style="3" customWidth="1"/>
    <col min="18" max="18" width="0" style="3" hidden="1" customWidth="1"/>
    <col min="19" max="19" width="22.7109375" style="3" bestFit="1" customWidth="1"/>
    <col min="20" max="20" width="18.00390625" style="3" bestFit="1" customWidth="1"/>
    <col min="21" max="16384" width="9.140625" style="3" customWidth="1"/>
  </cols>
  <sheetData>
    <row r="1" spans="1:19" ht="15.75" customHeight="1">
      <c r="A1" s="357" t="s">
        <v>95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9"/>
      <c r="Q1"/>
      <c r="R1"/>
      <c r="S1"/>
    </row>
    <row r="2" spans="1:19" ht="15.75" customHeight="1">
      <c r="A2" s="360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2"/>
      <c r="Q2"/>
      <c r="R2"/>
      <c r="S2"/>
    </row>
    <row r="3" spans="1:19" ht="15.75" customHeight="1">
      <c r="A3" s="360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2"/>
      <c r="Q3"/>
      <c r="R3"/>
      <c r="S3"/>
    </row>
    <row r="4" spans="1:19" ht="15.75" customHeight="1" thickBot="1">
      <c r="A4" s="363"/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5"/>
      <c r="Q4"/>
      <c r="R4"/>
      <c r="S4"/>
    </row>
    <row r="5" spans="1:19" ht="24.75" customHeight="1">
      <c r="A5" s="366" t="s">
        <v>0</v>
      </c>
      <c r="B5" s="368" t="s">
        <v>96</v>
      </c>
      <c r="C5" s="370" t="s">
        <v>96</v>
      </c>
      <c r="D5" s="368" t="s">
        <v>97</v>
      </c>
      <c r="E5" s="370" t="s">
        <v>97</v>
      </c>
      <c r="F5" s="368" t="s">
        <v>98</v>
      </c>
      <c r="G5" s="370" t="s">
        <v>98</v>
      </c>
      <c r="H5" s="368" t="s">
        <v>99</v>
      </c>
      <c r="I5" s="370" t="s">
        <v>99</v>
      </c>
      <c r="J5" s="349" t="s">
        <v>100</v>
      </c>
      <c r="K5" s="351" t="s">
        <v>100</v>
      </c>
      <c r="L5" s="353" t="s">
        <v>101</v>
      </c>
      <c r="M5" s="355" t="s">
        <v>101</v>
      </c>
      <c r="N5" s="343" t="s">
        <v>102</v>
      </c>
      <c r="O5" s="345" t="s">
        <v>103</v>
      </c>
      <c r="P5" s="347" t="s">
        <v>48</v>
      </c>
      <c r="Q5"/>
      <c r="R5"/>
      <c r="S5"/>
    </row>
    <row r="6" spans="1:19" ht="24.75" customHeight="1" thickBot="1">
      <c r="A6" s="367"/>
      <c r="B6" s="369"/>
      <c r="C6" s="371"/>
      <c r="D6" s="369"/>
      <c r="E6" s="371"/>
      <c r="F6" s="369"/>
      <c r="G6" s="371"/>
      <c r="H6" s="369"/>
      <c r="I6" s="371"/>
      <c r="J6" s="350"/>
      <c r="K6" s="352"/>
      <c r="L6" s="354"/>
      <c r="M6" s="356"/>
      <c r="N6" s="344"/>
      <c r="O6" s="346"/>
      <c r="P6" s="348"/>
      <c r="Q6"/>
      <c r="R6" s="209" t="s">
        <v>104</v>
      </c>
      <c r="S6" s="262" t="s">
        <v>49</v>
      </c>
    </row>
    <row r="7" spans="1:20" ht="24.75" customHeight="1">
      <c r="A7" s="231" t="s">
        <v>22</v>
      </c>
      <c r="B7" s="269">
        <v>11</v>
      </c>
      <c r="C7" s="267">
        <v>4</v>
      </c>
      <c r="D7" s="269">
        <v>0</v>
      </c>
      <c r="E7" s="267">
        <v>1</v>
      </c>
      <c r="F7" s="269">
        <v>8</v>
      </c>
      <c r="G7" s="267">
        <v>5</v>
      </c>
      <c r="H7" s="269">
        <v>1</v>
      </c>
      <c r="I7" s="267">
        <v>6</v>
      </c>
      <c r="J7" s="269">
        <v>8</v>
      </c>
      <c r="K7" s="267">
        <v>0</v>
      </c>
      <c r="L7" s="272">
        <f aca="true" t="shared" si="0" ref="L7:L24">SUM(B7,D7,F7,H7,J7)</f>
        <v>28</v>
      </c>
      <c r="M7" s="274">
        <f aca="true" t="shared" si="1" ref="M7:M24">SUM(C7,E7,G7,I7,K7)</f>
        <v>16</v>
      </c>
      <c r="N7" s="276">
        <f aca="true" t="shared" si="2" ref="N7:N24">SUM(L7,M7)</f>
        <v>44</v>
      </c>
      <c r="O7" s="278">
        <f aca="true" t="shared" si="3" ref="O7:O24">IF(L7&gt;M7,L7,M7)</f>
        <v>28</v>
      </c>
      <c r="P7" s="280"/>
      <c r="Q7"/>
      <c r="R7" s="211"/>
      <c r="S7" s="282" t="s">
        <v>169</v>
      </c>
      <c r="T7" s="282" t="s">
        <v>169</v>
      </c>
    </row>
    <row r="8" spans="1:20" ht="24.75" customHeight="1">
      <c r="A8" s="232" t="s">
        <v>20</v>
      </c>
      <c r="B8" s="270">
        <v>8</v>
      </c>
      <c r="C8" s="268">
        <v>11</v>
      </c>
      <c r="D8" s="270">
        <v>3</v>
      </c>
      <c r="E8" s="268">
        <v>4</v>
      </c>
      <c r="F8" s="270">
        <v>0</v>
      </c>
      <c r="G8" s="268">
        <v>1</v>
      </c>
      <c r="H8" s="270">
        <v>0</v>
      </c>
      <c r="I8" s="268">
        <v>3</v>
      </c>
      <c r="J8" s="270">
        <v>5</v>
      </c>
      <c r="K8" s="268">
        <v>5</v>
      </c>
      <c r="L8" s="273">
        <f t="shared" si="0"/>
        <v>16</v>
      </c>
      <c r="M8" s="275">
        <f t="shared" si="1"/>
        <v>24</v>
      </c>
      <c r="N8" s="277">
        <f t="shared" si="2"/>
        <v>40</v>
      </c>
      <c r="O8" s="279">
        <f t="shared" si="3"/>
        <v>24</v>
      </c>
      <c r="P8" s="281"/>
      <c r="Q8"/>
      <c r="R8" s="211"/>
      <c r="S8" s="282" t="s">
        <v>167</v>
      </c>
      <c r="T8" s="282" t="s">
        <v>167</v>
      </c>
    </row>
    <row r="9" spans="1:20" ht="24.75" customHeight="1">
      <c r="A9" s="232" t="s">
        <v>23</v>
      </c>
      <c r="B9" s="270">
        <v>3</v>
      </c>
      <c r="C9" s="268">
        <v>11</v>
      </c>
      <c r="D9" s="270">
        <v>1</v>
      </c>
      <c r="E9" s="268">
        <v>6</v>
      </c>
      <c r="F9" s="270">
        <v>0</v>
      </c>
      <c r="G9" s="268">
        <v>2</v>
      </c>
      <c r="H9" s="270">
        <v>3</v>
      </c>
      <c r="I9" s="268">
        <v>0</v>
      </c>
      <c r="J9" s="270">
        <v>3</v>
      </c>
      <c r="K9" s="268">
        <v>0</v>
      </c>
      <c r="L9" s="273">
        <f t="shared" si="0"/>
        <v>10</v>
      </c>
      <c r="M9" s="275">
        <f t="shared" si="1"/>
        <v>19</v>
      </c>
      <c r="N9" s="277">
        <f t="shared" si="2"/>
        <v>29</v>
      </c>
      <c r="O9" s="279">
        <f t="shared" si="3"/>
        <v>19</v>
      </c>
      <c r="P9" s="281"/>
      <c r="Q9"/>
      <c r="R9" s="211"/>
      <c r="S9" s="282" t="s">
        <v>162</v>
      </c>
      <c r="T9" s="282" t="s">
        <v>162</v>
      </c>
    </row>
    <row r="10" spans="1:20" ht="24.75" customHeight="1">
      <c r="A10" s="232" t="s">
        <v>34</v>
      </c>
      <c r="B10" s="271">
        <v>3</v>
      </c>
      <c r="C10" s="225">
        <v>6</v>
      </c>
      <c r="D10" s="271">
        <v>3</v>
      </c>
      <c r="E10" s="225">
        <v>5</v>
      </c>
      <c r="F10" s="271">
        <v>3</v>
      </c>
      <c r="G10" s="225">
        <v>0</v>
      </c>
      <c r="H10" s="271">
        <v>0</v>
      </c>
      <c r="I10" s="225">
        <v>5</v>
      </c>
      <c r="J10" s="271">
        <v>0</v>
      </c>
      <c r="K10" s="225">
        <v>3</v>
      </c>
      <c r="L10" s="273">
        <f t="shared" si="0"/>
        <v>9</v>
      </c>
      <c r="M10" s="275">
        <f t="shared" si="1"/>
        <v>19</v>
      </c>
      <c r="N10" s="277">
        <f t="shared" si="2"/>
        <v>28</v>
      </c>
      <c r="O10" s="279">
        <f t="shared" si="3"/>
        <v>19</v>
      </c>
      <c r="P10" s="281"/>
      <c r="Q10"/>
      <c r="R10" s="211"/>
      <c r="S10" s="282" t="s">
        <v>160</v>
      </c>
      <c r="T10" s="282" t="s">
        <v>160</v>
      </c>
    </row>
    <row r="11" spans="1:20" ht="24.75" customHeight="1">
      <c r="A11" s="232" t="s">
        <v>31</v>
      </c>
      <c r="B11" s="270">
        <v>9</v>
      </c>
      <c r="C11" s="268">
        <v>0</v>
      </c>
      <c r="D11" s="270">
        <v>3</v>
      </c>
      <c r="E11" s="268">
        <v>3</v>
      </c>
      <c r="F11" s="270">
        <v>3</v>
      </c>
      <c r="G11" s="268">
        <v>9</v>
      </c>
      <c r="H11" s="270">
        <v>3</v>
      </c>
      <c r="I11" s="268">
        <v>0</v>
      </c>
      <c r="J11" s="270">
        <v>0</v>
      </c>
      <c r="K11" s="268">
        <v>5</v>
      </c>
      <c r="L11" s="273">
        <f t="shared" si="0"/>
        <v>18</v>
      </c>
      <c r="M11" s="275">
        <f t="shared" si="1"/>
        <v>17</v>
      </c>
      <c r="N11" s="277">
        <f t="shared" si="2"/>
        <v>35</v>
      </c>
      <c r="O11" s="279">
        <f t="shared" si="3"/>
        <v>18</v>
      </c>
      <c r="P11" s="281"/>
      <c r="Q11"/>
      <c r="R11" s="211"/>
      <c r="S11" s="282" t="s">
        <v>168</v>
      </c>
      <c r="T11" s="282" t="s">
        <v>168</v>
      </c>
    </row>
    <row r="12" spans="1:20" ht="24.75" customHeight="1">
      <c r="A12" s="232" t="s">
        <v>32</v>
      </c>
      <c r="B12" s="270">
        <v>3</v>
      </c>
      <c r="C12" s="268">
        <v>3</v>
      </c>
      <c r="D12" s="270">
        <v>0</v>
      </c>
      <c r="E12" s="268">
        <v>6</v>
      </c>
      <c r="F12" s="270">
        <v>2</v>
      </c>
      <c r="G12" s="268">
        <v>1</v>
      </c>
      <c r="H12" s="270">
        <v>0</v>
      </c>
      <c r="I12" s="268">
        <v>0</v>
      </c>
      <c r="J12" s="270">
        <v>5</v>
      </c>
      <c r="K12" s="268">
        <v>8</v>
      </c>
      <c r="L12" s="273">
        <f t="shared" si="0"/>
        <v>10</v>
      </c>
      <c r="M12" s="275">
        <f t="shared" si="1"/>
        <v>18</v>
      </c>
      <c r="N12" s="277">
        <f t="shared" si="2"/>
        <v>28</v>
      </c>
      <c r="O12" s="279">
        <f t="shared" si="3"/>
        <v>18</v>
      </c>
      <c r="P12" s="281"/>
      <c r="Q12"/>
      <c r="R12" s="211"/>
      <c r="S12" s="282" t="s">
        <v>165</v>
      </c>
      <c r="T12" s="282" t="s">
        <v>165</v>
      </c>
    </row>
    <row r="13" spans="1:20" ht="24.75" customHeight="1">
      <c r="A13" s="232" t="s">
        <v>24</v>
      </c>
      <c r="B13" s="270">
        <v>3</v>
      </c>
      <c r="C13" s="268">
        <v>0</v>
      </c>
      <c r="D13" s="270">
        <v>3</v>
      </c>
      <c r="E13" s="268">
        <v>9</v>
      </c>
      <c r="F13" s="270">
        <v>0</v>
      </c>
      <c r="G13" s="268">
        <v>0</v>
      </c>
      <c r="H13" s="270">
        <v>0</v>
      </c>
      <c r="I13" s="268">
        <v>3</v>
      </c>
      <c r="J13" s="270">
        <v>0</v>
      </c>
      <c r="K13" s="268">
        <v>5</v>
      </c>
      <c r="L13" s="273">
        <f t="shared" si="0"/>
        <v>6</v>
      </c>
      <c r="M13" s="275">
        <f t="shared" si="1"/>
        <v>17</v>
      </c>
      <c r="N13" s="277">
        <f t="shared" si="2"/>
        <v>23</v>
      </c>
      <c r="O13" s="279">
        <f t="shared" si="3"/>
        <v>17</v>
      </c>
      <c r="P13" s="281"/>
      <c r="Q13"/>
      <c r="R13" s="211"/>
      <c r="S13" s="282" t="s">
        <v>156</v>
      </c>
      <c r="T13" s="282" t="s">
        <v>156</v>
      </c>
    </row>
    <row r="14" spans="1:20" ht="24.75" customHeight="1">
      <c r="A14" s="232" t="s">
        <v>28</v>
      </c>
      <c r="B14" s="270">
        <v>0</v>
      </c>
      <c r="C14" s="268">
        <v>6</v>
      </c>
      <c r="D14" s="270">
        <v>3</v>
      </c>
      <c r="E14" s="268">
        <v>3</v>
      </c>
      <c r="F14" s="270">
        <v>2</v>
      </c>
      <c r="G14" s="268">
        <v>3</v>
      </c>
      <c r="H14" s="270">
        <v>0</v>
      </c>
      <c r="I14" s="268">
        <v>3</v>
      </c>
      <c r="J14" s="270">
        <v>5</v>
      </c>
      <c r="K14" s="268">
        <v>0</v>
      </c>
      <c r="L14" s="273">
        <f t="shared" si="0"/>
        <v>10</v>
      </c>
      <c r="M14" s="275">
        <f t="shared" si="1"/>
        <v>15</v>
      </c>
      <c r="N14" s="277">
        <f t="shared" si="2"/>
        <v>25</v>
      </c>
      <c r="O14" s="279">
        <f t="shared" si="3"/>
        <v>15</v>
      </c>
      <c r="P14" s="281"/>
      <c r="Q14"/>
      <c r="R14" s="211"/>
      <c r="S14" s="282" t="s">
        <v>163</v>
      </c>
      <c r="T14" s="282" t="s">
        <v>163</v>
      </c>
    </row>
    <row r="15" spans="1:20" ht="24.75" customHeight="1">
      <c r="A15" s="232" t="s">
        <v>18</v>
      </c>
      <c r="B15" s="270">
        <v>6</v>
      </c>
      <c r="C15" s="268">
        <v>9</v>
      </c>
      <c r="D15" s="270">
        <v>0</v>
      </c>
      <c r="E15" s="268">
        <v>3</v>
      </c>
      <c r="F15" s="270">
        <v>0</v>
      </c>
      <c r="G15" s="268">
        <v>1</v>
      </c>
      <c r="H15" s="270">
        <v>1</v>
      </c>
      <c r="I15" s="268">
        <v>0</v>
      </c>
      <c r="J15" s="270">
        <v>3</v>
      </c>
      <c r="K15" s="268">
        <v>0</v>
      </c>
      <c r="L15" s="273">
        <f t="shared" si="0"/>
        <v>10</v>
      </c>
      <c r="M15" s="275">
        <f t="shared" si="1"/>
        <v>13</v>
      </c>
      <c r="N15" s="277">
        <f t="shared" si="2"/>
        <v>23</v>
      </c>
      <c r="O15" s="279">
        <f t="shared" si="3"/>
        <v>13</v>
      </c>
      <c r="P15" s="281"/>
      <c r="Q15"/>
      <c r="R15" s="211"/>
      <c r="S15" s="282" t="s">
        <v>164</v>
      </c>
      <c r="T15" s="282" t="s">
        <v>164</v>
      </c>
    </row>
    <row r="16" spans="1:20" ht="24.75" customHeight="1">
      <c r="A16" s="232" t="s">
        <v>26</v>
      </c>
      <c r="B16" s="270">
        <v>0</v>
      </c>
      <c r="C16" s="268">
        <v>9</v>
      </c>
      <c r="D16" s="270">
        <v>0</v>
      </c>
      <c r="E16" s="268">
        <v>0</v>
      </c>
      <c r="F16" s="270">
        <v>1</v>
      </c>
      <c r="G16" s="268">
        <v>1</v>
      </c>
      <c r="H16" s="270">
        <v>6</v>
      </c>
      <c r="I16" s="268">
        <v>3</v>
      </c>
      <c r="J16" s="270">
        <v>0</v>
      </c>
      <c r="K16" s="268">
        <v>0</v>
      </c>
      <c r="L16" s="273">
        <f t="shared" si="0"/>
        <v>7</v>
      </c>
      <c r="M16" s="275">
        <f t="shared" si="1"/>
        <v>13</v>
      </c>
      <c r="N16" s="277">
        <f t="shared" si="2"/>
        <v>20</v>
      </c>
      <c r="O16" s="279">
        <f t="shared" si="3"/>
        <v>13</v>
      </c>
      <c r="P16" s="281"/>
      <c r="Q16"/>
      <c r="R16" s="211"/>
      <c r="S16" s="282" t="s">
        <v>158</v>
      </c>
      <c r="T16" s="282" t="s">
        <v>158</v>
      </c>
    </row>
    <row r="17" spans="1:20" ht="24.75" customHeight="1">
      <c r="A17" s="232" t="s">
        <v>33</v>
      </c>
      <c r="B17" s="270">
        <v>3</v>
      </c>
      <c r="C17" s="268">
        <v>3</v>
      </c>
      <c r="D17" s="270">
        <v>0</v>
      </c>
      <c r="E17" s="268">
        <v>0</v>
      </c>
      <c r="F17" s="270">
        <v>4</v>
      </c>
      <c r="G17" s="268">
        <v>4</v>
      </c>
      <c r="H17" s="270">
        <v>0</v>
      </c>
      <c r="I17" s="268">
        <v>0</v>
      </c>
      <c r="J17" s="270">
        <v>5</v>
      </c>
      <c r="K17" s="268">
        <v>5</v>
      </c>
      <c r="L17" s="273">
        <f t="shared" si="0"/>
        <v>12</v>
      </c>
      <c r="M17" s="275">
        <f t="shared" si="1"/>
        <v>12</v>
      </c>
      <c r="N17" s="277">
        <f t="shared" si="2"/>
        <v>24</v>
      </c>
      <c r="O17" s="279">
        <f t="shared" si="3"/>
        <v>12</v>
      </c>
      <c r="P17" s="281"/>
      <c r="Q17"/>
      <c r="R17" s="211"/>
      <c r="S17" s="282" t="s">
        <v>166</v>
      </c>
      <c r="T17" s="282" t="s">
        <v>166</v>
      </c>
    </row>
    <row r="18" spans="1:20" ht="24.75" customHeight="1">
      <c r="A18" s="232" t="s">
        <v>19</v>
      </c>
      <c r="B18" s="270">
        <v>0</v>
      </c>
      <c r="C18" s="268">
        <v>6</v>
      </c>
      <c r="D18" s="270">
        <v>0</v>
      </c>
      <c r="E18" s="268">
        <v>3</v>
      </c>
      <c r="F18" s="270">
        <v>0</v>
      </c>
      <c r="G18" s="268">
        <v>0</v>
      </c>
      <c r="H18" s="270">
        <v>0</v>
      </c>
      <c r="I18" s="268">
        <v>3</v>
      </c>
      <c r="J18" s="270">
        <v>3</v>
      </c>
      <c r="K18" s="268">
        <v>0</v>
      </c>
      <c r="L18" s="273">
        <f t="shared" si="0"/>
        <v>3</v>
      </c>
      <c r="M18" s="275">
        <f t="shared" si="1"/>
        <v>12</v>
      </c>
      <c r="N18" s="277">
        <f t="shared" si="2"/>
        <v>15</v>
      </c>
      <c r="O18" s="279">
        <f t="shared" si="3"/>
        <v>12</v>
      </c>
      <c r="P18" s="281"/>
      <c r="Q18"/>
      <c r="R18" s="211"/>
      <c r="S18" s="282" t="s">
        <v>154</v>
      </c>
      <c r="T18" s="282" t="s">
        <v>154</v>
      </c>
    </row>
    <row r="19" spans="1:20" ht="24.75" customHeight="1">
      <c r="A19" s="232" t="s">
        <v>30</v>
      </c>
      <c r="B19" s="270">
        <v>3</v>
      </c>
      <c r="C19" s="268">
        <v>0</v>
      </c>
      <c r="D19" s="270">
        <v>3</v>
      </c>
      <c r="E19" s="268">
        <v>11</v>
      </c>
      <c r="F19" s="270">
        <v>0</v>
      </c>
      <c r="G19" s="268">
        <v>0</v>
      </c>
      <c r="H19" s="270">
        <v>0</v>
      </c>
      <c r="I19" s="268">
        <v>0</v>
      </c>
      <c r="J19" s="270">
        <v>0</v>
      </c>
      <c r="K19" s="268">
        <v>0</v>
      </c>
      <c r="L19" s="273">
        <f t="shared" si="0"/>
        <v>6</v>
      </c>
      <c r="M19" s="275">
        <f t="shared" si="1"/>
        <v>11</v>
      </c>
      <c r="N19" s="277">
        <f t="shared" si="2"/>
        <v>17</v>
      </c>
      <c r="O19" s="279">
        <f t="shared" si="3"/>
        <v>11</v>
      </c>
      <c r="P19" s="281"/>
      <c r="Q19"/>
      <c r="R19" s="211"/>
      <c r="S19" s="282" t="s">
        <v>157</v>
      </c>
      <c r="T19" s="282" t="s">
        <v>157</v>
      </c>
    </row>
    <row r="20" spans="1:20" ht="24.75" customHeight="1">
      <c r="A20" s="232" t="s">
        <v>21</v>
      </c>
      <c r="B20" s="270">
        <v>3</v>
      </c>
      <c r="C20" s="268">
        <v>3</v>
      </c>
      <c r="D20" s="270">
        <v>1</v>
      </c>
      <c r="E20" s="268">
        <v>0</v>
      </c>
      <c r="F20" s="270">
        <v>0</v>
      </c>
      <c r="G20" s="268">
        <v>4</v>
      </c>
      <c r="H20" s="270">
        <v>5</v>
      </c>
      <c r="I20" s="268">
        <v>0</v>
      </c>
      <c r="J20" s="270">
        <v>0</v>
      </c>
      <c r="K20" s="268">
        <v>0</v>
      </c>
      <c r="L20" s="273">
        <f t="shared" si="0"/>
        <v>9</v>
      </c>
      <c r="M20" s="275">
        <f t="shared" si="1"/>
        <v>7</v>
      </c>
      <c r="N20" s="277">
        <f t="shared" si="2"/>
        <v>16</v>
      </c>
      <c r="O20" s="279">
        <f t="shared" si="3"/>
        <v>9</v>
      </c>
      <c r="P20" s="281"/>
      <c r="Q20"/>
      <c r="R20" s="211"/>
      <c r="S20" s="282" t="s">
        <v>161</v>
      </c>
      <c r="T20" s="282" t="s">
        <v>161</v>
      </c>
    </row>
    <row r="21" spans="1:20" ht="24.75" customHeight="1">
      <c r="A21" s="232" t="s">
        <v>27</v>
      </c>
      <c r="B21" s="270">
        <v>0</v>
      </c>
      <c r="C21" s="268">
        <v>0</v>
      </c>
      <c r="D21" s="270">
        <v>4</v>
      </c>
      <c r="E21" s="268">
        <v>3</v>
      </c>
      <c r="F21" s="270">
        <v>0</v>
      </c>
      <c r="G21" s="268">
        <v>3</v>
      </c>
      <c r="H21" s="270">
        <v>0</v>
      </c>
      <c r="I21" s="268">
        <v>0</v>
      </c>
      <c r="J21" s="270">
        <v>0</v>
      </c>
      <c r="K21" s="268">
        <v>3</v>
      </c>
      <c r="L21" s="273">
        <f t="shared" si="0"/>
        <v>4</v>
      </c>
      <c r="M21" s="275">
        <f t="shared" si="1"/>
        <v>9</v>
      </c>
      <c r="N21" s="277">
        <f t="shared" si="2"/>
        <v>13</v>
      </c>
      <c r="O21" s="279">
        <f t="shared" si="3"/>
        <v>9</v>
      </c>
      <c r="P21" s="281"/>
      <c r="Q21"/>
      <c r="R21" s="211"/>
      <c r="S21" s="282" t="s">
        <v>155</v>
      </c>
      <c r="T21" s="282" t="s">
        <v>155</v>
      </c>
    </row>
    <row r="22" spans="1:20" ht="24.75" customHeight="1">
      <c r="A22" s="232" t="s">
        <v>35</v>
      </c>
      <c r="B22" s="271">
        <v>0</v>
      </c>
      <c r="C22" s="225">
        <v>1</v>
      </c>
      <c r="D22" s="271">
        <v>3</v>
      </c>
      <c r="E22" s="225">
        <v>3</v>
      </c>
      <c r="F22" s="271">
        <v>0</v>
      </c>
      <c r="G22" s="225">
        <v>1</v>
      </c>
      <c r="H22" s="271">
        <v>0</v>
      </c>
      <c r="I22" s="225">
        <v>0</v>
      </c>
      <c r="J22" s="271">
        <v>5</v>
      </c>
      <c r="K22" s="225">
        <v>0</v>
      </c>
      <c r="L22" s="273">
        <f t="shared" si="0"/>
        <v>8</v>
      </c>
      <c r="M22" s="275">
        <f t="shared" si="1"/>
        <v>5</v>
      </c>
      <c r="N22" s="277">
        <f t="shared" si="2"/>
        <v>13</v>
      </c>
      <c r="O22" s="279">
        <f t="shared" si="3"/>
        <v>8</v>
      </c>
      <c r="P22" s="281"/>
      <c r="Q22"/>
      <c r="R22" s="211"/>
      <c r="S22" s="282" t="s">
        <v>159</v>
      </c>
      <c r="T22" s="282" t="s">
        <v>159</v>
      </c>
    </row>
    <row r="23" spans="1:20" ht="24.75" customHeight="1">
      <c r="A23" s="232" t="s">
        <v>29</v>
      </c>
      <c r="B23" s="270">
        <v>0</v>
      </c>
      <c r="C23" s="268">
        <v>1</v>
      </c>
      <c r="D23" s="270">
        <v>0</v>
      </c>
      <c r="E23" s="268">
        <v>1</v>
      </c>
      <c r="F23" s="270">
        <v>0</v>
      </c>
      <c r="G23" s="268">
        <v>3</v>
      </c>
      <c r="H23" s="270">
        <v>0</v>
      </c>
      <c r="I23" s="268">
        <v>0</v>
      </c>
      <c r="J23" s="270">
        <v>0</v>
      </c>
      <c r="K23" s="268">
        <v>0</v>
      </c>
      <c r="L23" s="273">
        <f t="shared" si="0"/>
        <v>0</v>
      </c>
      <c r="M23" s="275">
        <f t="shared" si="1"/>
        <v>5</v>
      </c>
      <c r="N23" s="277">
        <f t="shared" si="2"/>
        <v>5</v>
      </c>
      <c r="O23" s="279">
        <f t="shared" si="3"/>
        <v>5</v>
      </c>
      <c r="P23" s="281"/>
      <c r="Q23"/>
      <c r="R23" s="211"/>
      <c r="S23" s="282" t="s">
        <v>190</v>
      </c>
      <c r="T23" s="282" t="s">
        <v>152</v>
      </c>
    </row>
    <row r="24" spans="1:20" ht="24.75" customHeight="1">
      <c r="A24" s="232" t="s">
        <v>25</v>
      </c>
      <c r="B24" s="270">
        <v>0</v>
      </c>
      <c r="C24" s="268">
        <v>0</v>
      </c>
      <c r="D24" s="270">
        <v>0</v>
      </c>
      <c r="E24" s="268">
        <v>0</v>
      </c>
      <c r="F24" s="270">
        <v>0</v>
      </c>
      <c r="G24" s="268">
        <v>0</v>
      </c>
      <c r="H24" s="270">
        <v>0</v>
      </c>
      <c r="I24" s="268">
        <v>0</v>
      </c>
      <c r="J24" s="270">
        <v>0</v>
      </c>
      <c r="K24" s="268">
        <v>0</v>
      </c>
      <c r="L24" s="273">
        <f t="shared" si="0"/>
        <v>0</v>
      </c>
      <c r="M24" s="275">
        <f t="shared" si="1"/>
        <v>0</v>
      </c>
      <c r="N24" s="277">
        <f t="shared" si="2"/>
        <v>0</v>
      </c>
      <c r="O24" s="279">
        <f t="shared" si="3"/>
        <v>0</v>
      </c>
      <c r="P24" s="281"/>
      <c r="Q24"/>
      <c r="R24" s="211"/>
      <c r="S24" s="282" t="s">
        <v>153</v>
      </c>
      <c r="T24" s="282" t="s">
        <v>153</v>
      </c>
    </row>
    <row r="25" spans="1:17" ht="24.75" customHeight="1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</row>
    <row r="26" spans="1:17" ht="24.75" customHeight="1">
      <c r="A26" s="208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</row>
    <row r="27" spans="1:17" ht="24.75" customHeight="1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</row>
    <row r="28" spans="1:17" ht="24.75" customHeight="1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</row>
    <row r="29" spans="1:17" ht="24.75" customHeight="1">
      <c r="A29" s="208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</row>
    <row r="30" spans="1:17" ht="24.75" customHeight="1">
      <c r="A30" s="208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</row>
    <row r="31" spans="1:17" ht="24.75" customHeight="1">
      <c r="A31" s="208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</row>
    <row r="32" spans="1:17" ht="24.75" customHeight="1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</row>
    <row r="33" spans="1:17" ht="12.75">
      <c r="A33" s="208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</row>
    <row r="34" spans="1:17" ht="12.75">
      <c r="A34" s="208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</row>
    <row r="35" spans="1:17" ht="12.75">
      <c r="A35" s="208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</row>
    <row r="36" spans="1:17" ht="12.75">
      <c r="A36" s="208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</row>
    <row r="37" spans="1:17" ht="12.75">
      <c r="A37" s="20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</row>
    <row r="38" spans="1:17" ht="12.75">
      <c r="A38" s="208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</row>
    <row r="39" spans="1:17" ht="12.75">
      <c r="A39" s="208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</row>
    <row r="40" spans="1:17" ht="12.75">
      <c r="A40" s="208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</row>
    <row r="41" spans="1:17" ht="12.75">
      <c r="A41" s="208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</row>
  </sheetData>
  <sheetProtection/>
  <mergeCells count="17">
    <mergeCell ref="A1:P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J5:J6"/>
    <mergeCell ref="K5:K6"/>
    <mergeCell ref="L5:L6"/>
    <mergeCell ref="M5:M6"/>
  </mergeCells>
  <printOptions/>
  <pageMargins left="0.75" right="0.75" top="0.32" bottom="0.23" header="0.22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T41"/>
  <sheetViews>
    <sheetView zoomScalePageLayoutView="0" workbookViewId="0" topLeftCell="A1">
      <selection activeCell="S4" sqref="S4"/>
    </sheetView>
  </sheetViews>
  <sheetFormatPr defaultColWidth="9.140625" defaultRowHeight="12.75"/>
  <cols>
    <col min="1" max="1" width="23.57421875" style="3" customWidth="1"/>
    <col min="2" max="15" width="4.7109375" style="3" customWidth="1"/>
    <col min="16" max="16" width="5.28125" style="3" customWidth="1"/>
    <col min="17" max="17" width="2.28125" style="3" customWidth="1"/>
    <col min="18" max="18" width="0" style="3" hidden="1" customWidth="1"/>
    <col min="19" max="19" width="22.7109375" style="3" bestFit="1" customWidth="1"/>
    <col min="20" max="20" width="17.7109375" style="3" customWidth="1"/>
    <col min="21" max="16384" width="9.140625" style="3" customWidth="1"/>
  </cols>
  <sheetData>
    <row r="1" spans="1:19" ht="15.75" customHeight="1">
      <c r="A1" s="372" t="s">
        <v>105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4"/>
      <c r="Q1"/>
      <c r="R1"/>
      <c r="S1"/>
    </row>
    <row r="2" spans="1:19" ht="15.75" customHeight="1">
      <c r="A2" s="375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7"/>
      <c r="Q2"/>
      <c r="R2"/>
      <c r="S2"/>
    </row>
    <row r="3" spans="1:19" ht="15.75" customHeight="1">
      <c r="A3" s="375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7"/>
      <c r="Q3"/>
      <c r="R3"/>
      <c r="S3"/>
    </row>
    <row r="4" spans="1:19" ht="15.75" customHeight="1" thickBot="1">
      <c r="A4" s="378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80"/>
      <c r="Q4"/>
      <c r="R4"/>
      <c r="S4"/>
    </row>
    <row r="5" spans="1:19" ht="24.75" customHeight="1" thickTop="1">
      <c r="A5" s="381" t="s">
        <v>0</v>
      </c>
      <c r="B5" s="383" t="s">
        <v>96</v>
      </c>
      <c r="C5" s="385" t="s">
        <v>96</v>
      </c>
      <c r="D5" s="383" t="s">
        <v>97</v>
      </c>
      <c r="E5" s="385" t="s">
        <v>97</v>
      </c>
      <c r="F5" s="383" t="s">
        <v>98</v>
      </c>
      <c r="G5" s="385" t="s">
        <v>98</v>
      </c>
      <c r="H5" s="383" t="s">
        <v>99</v>
      </c>
      <c r="I5" s="385" t="s">
        <v>99</v>
      </c>
      <c r="J5" s="393" t="s">
        <v>100</v>
      </c>
      <c r="K5" s="395" t="s">
        <v>100</v>
      </c>
      <c r="L5" s="397" t="s">
        <v>101</v>
      </c>
      <c r="M5" s="399" t="s">
        <v>101</v>
      </c>
      <c r="N5" s="387" t="s">
        <v>102</v>
      </c>
      <c r="O5" s="389" t="s">
        <v>103</v>
      </c>
      <c r="P5" s="391" t="s">
        <v>48</v>
      </c>
      <c r="Q5"/>
      <c r="R5"/>
      <c r="S5"/>
    </row>
    <row r="6" spans="1:20" ht="24.75" customHeight="1" thickBot="1">
      <c r="A6" s="382"/>
      <c r="B6" s="384"/>
      <c r="C6" s="386"/>
      <c r="D6" s="384"/>
      <c r="E6" s="386"/>
      <c r="F6" s="384"/>
      <c r="G6" s="386"/>
      <c r="H6" s="384"/>
      <c r="I6" s="386"/>
      <c r="J6" s="394"/>
      <c r="K6" s="396"/>
      <c r="L6" s="398"/>
      <c r="M6" s="400"/>
      <c r="N6" s="388"/>
      <c r="O6" s="390"/>
      <c r="P6" s="392"/>
      <c r="Q6"/>
      <c r="R6" s="209" t="s">
        <v>106</v>
      </c>
      <c r="S6" s="210" t="s">
        <v>49</v>
      </c>
      <c r="T6" s="263"/>
    </row>
    <row r="7" spans="1:20" ht="24.75" customHeight="1" thickTop="1">
      <c r="A7" s="223" t="s">
        <v>32</v>
      </c>
      <c r="B7" s="224">
        <v>3</v>
      </c>
      <c r="C7" s="225">
        <v>9</v>
      </c>
      <c r="D7" s="224">
        <v>6</v>
      </c>
      <c r="E7" s="225">
        <v>10</v>
      </c>
      <c r="F7" s="224">
        <v>6</v>
      </c>
      <c r="G7" s="225">
        <v>3</v>
      </c>
      <c r="H7" s="224">
        <v>7</v>
      </c>
      <c r="I7" s="225">
        <v>11</v>
      </c>
      <c r="J7" s="224">
        <v>5</v>
      </c>
      <c r="K7" s="225">
        <v>10</v>
      </c>
      <c r="L7" s="226">
        <f aca="true" t="shared" si="0" ref="L7:L24">SUM(B7,D7,F7,H7,J7)</f>
        <v>27</v>
      </c>
      <c r="M7" s="227">
        <f aca="true" t="shared" si="1" ref="M7:M24">SUM(C7,E7,G7,I7,K7)</f>
        <v>43</v>
      </c>
      <c r="N7" s="228">
        <f aca="true" t="shared" si="2" ref="N7:N24">SUM(L7,M7)</f>
        <v>70</v>
      </c>
      <c r="O7" s="229">
        <f aca="true" t="shared" si="3" ref="O7:O24">IF(L7&gt;M7,L7,M7)</f>
        <v>43</v>
      </c>
      <c r="P7" s="230"/>
      <c r="Q7"/>
      <c r="R7" s="212" t="s">
        <v>107</v>
      </c>
      <c r="S7" s="282" t="s">
        <v>187</v>
      </c>
      <c r="T7" s="282" t="s">
        <v>187</v>
      </c>
    </row>
    <row r="8" spans="1:20" ht="24.75" customHeight="1">
      <c r="A8" s="223" t="s">
        <v>22</v>
      </c>
      <c r="B8" s="224">
        <v>7</v>
      </c>
      <c r="C8" s="225">
        <v>8</v>
      </c>
      <c r="D8" s="224">
        <v>4</v>
      </c>
      <c r="E8" s="225">
        <v>6</v>
      </c>
      <c r="F8" s="224">
        <v>0</v>
      </c>
      <c r="G8" s="225">
        <v>4</v>
      </c>
      <c r="H8" s="224">
        <v>0</v>
      </c>
      <c r="I8" s="225">
        <v>3</v>
      </c>
      <c r="J8" s="224">
        <v>0</v>
      </c>
      <c r="K8" s="225">
        <v>10</v>
      </c>
      <c r="L8" s="226">
        <f t="shared" si="0"/>
        <v>11</v>
      </c>
      <c r="M8" s="227">
        <f t="shared" si="1"/>
        <v>31</v>
      </c>
      <c r="N8" s="228">
        <f t="shared" si="2"/>
        <v>42</v>
      </c>
      <c r="O8" s="229">
        <f t="shared" si="3"/>
        <v>31</v>
      </c>
      <c r="P8" s="230"/>
      <c r="Q8"/>
      <c r="R8" s="221" t="s">
        <v>118</v>
      </c>
      <c r="S8" s="282" t="s">
        <v>175</v>
      </c>
      <c r="T8" s="282" t="s">
        <v>175</v>
      </c>
    </row>
    <row r="9" spans="1:20" ht="24.75" customHeight="1">
      <c r="A9" s="223" t="s">
        <v>24</v>
      </c>
      <c r="B9" s="224">
        <v>10</v>
      </c>
      <c r="C9" s="225">
        <v>3</v>
      </c>
      <c r="D9" s="224">
        <v>3</v>
      </c>
      <c r="E9" s="225">
        <v>3</v>
      </c>
      <c r="F9" s="224">
        <v>1</v>
      </c>
      <c r="G9" s="225">
        <v>0</v>
      </c>
      <c r="H9" s="224">
        <v>6</v>
      </c>
      <c r="I9" s="225">
        <v>0</v>
      </c>
      <c r="J9" s="224">
        <v>3</v>
      </c>
      <c r="K9" s="225">
        <v>0</v>
      </c>
      <c r="L9" s="226">
        <f t="shared" si="0"/>
        <v>23</v>
      </c>
      <c r="M9" s="227">
        <f t="shared" si="1"/>
        <v>6</v>
      </c>
      <c r="N9" s="228">
        <f t="shared" si="2"/>
        <v>29</v>
      </c>
      <c r="O9" s="229">
        <f t="shared" si="3"/>
        <v>23</v>
      </c>
      <c r="P9" s="230"/>
      <c r="Q9"/>
      <c r="R9" s="212" t="s">
        <v>108</v>
      </c>
      <c r="S9" s="282" t="s">
        <v>186</v>
      </c>
      <c r="T9" s="282" t="s">
        <v>186</v>
      </c>
    </row>
    <row r="10" spans="1:20" ht="24.75" customHeight="1">
      <c r="A10" s="223" t="s">
        <v>23</v>
      </c>
      <c r="B10" s="224">
        <v>3</v>
      </c>
      <c r="C10" s="225">
        <v>10</v>
      </c>
      <c r="D10" s="224">
        <v>9</v>
      </c>
      <c r="E10" s="225">
        <v>0</v>
      </c>
      <c r="F10" s="224">
        <v>3</v>
      </c>
      <c r="G10" s="225">
        <v>3</v>
      </c>
      <c r="H10" s="224">
        <v>3</v>
      </c>
      <c r="I10" s="225">
        <v>3</v>
      </c>
      <c r="J10" s="224">
        <v>0</v>
      </c>
      <c r="K10" s="225">
        <v>5</v>
      </c>
      <c r="L10" s="226">
        <f t="shared" si="0"/>
        <v>18</v>
      </c>
      <c r="M10" s="227">
        <f t="shared" si="1"/>
        <v>21</v>
      </c>
      <c r="N10" s="228">
        <f t="shared" si="2"/>
        <v>39</v>
      </c>
      <c r="O10" s="229">
        <f t="shared" si="3"/>
        <v>21</v>
      </c>
      <c r="P10" s="230"/>
      <c r="Q10"/>
      <c r="R10" s="214" t="s">
        <v>110</v>
      </c>
      <c r="S10" s="282" t="s">
        <v>184</v>
      </c>
      <c r="T10" s="282" t="s">
        <v>184</v>
      </c>
    </row>
    <row r="11" spans="1:20" ht="24.75" customHeight="1">
      <c r="A11" s="223" t="s">
        <v>35</v>
      </c>
      <c r="B11" s="224">
        <v>3</v>
      </c>
      <c r="C11" s="225">
        <v>9</v>
      </c>
      <c r="D11" s="224">
        <v>6</v>
      </c>
      <c r="E11" s="225">
        <v>4</v>
      </c>
      <c r="F11" s="224">
        <v>3</v>
      </c>
      <c r="G11" s="225">
        <v>4</v>
      </c>
      <c r="H11" s="224">
        <v>4</v>
      </c>
      <c r="I11" s="225">
        <v>0</v>
      </c>
      <c r="J11" s="224">
        <v>5</v>
      </c>
      <c r="K11" s="225">
        <v>0</v>
      </c>
      <c r="L11" s="226">
        <f t="shared" si="0"/>
        <v>21</v>
      </c>
      <c r="M11" s="227">
        <f t="shared" si="1"/>
        <v>17</v>
      </c>
      <c r="N11" s="228">
        <f t="shared" si="2"/>
        <v>38</v>
      </c>
      <c r="O11" s="229">
        <f t="shared" si="3"/>
        <v>21</v>
      </c>
      <c r="P11" s="230"/>
      <c r="Q11"/>
      <c r="R11" s="213" t="s">
        <v>109</v>
      </c>
      <c r="S11" s="282" t="s">
        <v>185</v>
      </c>
      <c r="T11" s="282" t="s">
        <v>185</v>
      </c>
    </row>
    <row r="12" spans="1:20" ht="24.75" customHeight="1">
      <c r="A12" s="223" t="s">
        <v>26</v>
      </c>
      <c r="B12" s="224">
        <v>6</v>
      </c>
      <c r="C12" s="225">
        <v>3</v>
      </c>
      <c r="D12" s="224">
        <v>6</v>
      </c>
      <c r="E12" s="225">
        <v>3</v>
      </c>
      <c r="F12" s="224">
        <v>0</v>
      </c>
      <c r="G12" s="225">
        <v>6</v>
      </c>
      <c r="H12" s="224">
        <v>5</v>
      </c>
      <c r="I12" s="225">
        <v>8</v>
      </c>
      <c r="J12" s="224">
        <v>0</v>
      </c>
      <c r="K12" s="225">
        <v>0</v>
      </c>
      <c r="L12" s="226">
        <f t="shared" si="0"/>
        <v>17</v>
      </c>
      <c r="M12" s="227">
        <f t="shared" si="1"/>
        <v>20</v>
      </c>
      <c r="N12" s="228">
        <f t="shared" si="2"/>
        <v>37</v>
      </c>
      <c r="O12" s="229">
        <f t="shared" si="3"/>
        <v>20</v>
      </c>
      <c r="P12" s="230"/>
      <c r="Q12"/>
      <c r="R12" s="215" t="s">
        <v>111</v>
      </c>
      <c r="S12" s="282" t="s">
        <v>183</v>
      </c>
      <c r="T12" s="282" t="s">
        <v>183</v>
      </c>
    </row>
    <row r="13" spans="1:20" ht="24.75" customHeight="1">
      <c r="A13" s="223" t="s">
        <v>20</v>
      </c>
      <c r="B13" s="224">
        <v>6</v>
      </c>
      <c r="C13" s="225">
        <v>6</v>
      </c>
      <c r="D13" s="224">
        <v>1</v>
      </c>
      <c r="E13" s="225">
        <v>1</v>
      </c>
      <c r="F13" s="224">
        <v>2</v>
      </c>
      <c r="G13" s="225">
        <v>3</v>
      </c>
      <c r="H13" s="224">
        <v>1</v>
      </c>
      <c r="I13" s="225">
        <v>5</v>
      </c>
      <c r="J13" s="224">
        <v>0</v>
      </c>
      <c r="K13" s="225">
        <v>5</v>
      </c>
      <c r="L13" s="226">
        <f t="shared" si="0"/>
        <v>10</v>
      </c>
      <c r="M13" s="227">
        <f t="shared" si="1"/>
        <v>20</v>
      </c>
      <c r="N13" s="228">
        <f t="shared" si="2"/>
        <v>30</v>
      </c>
      <c r="O13" s="229">
        <f t="shared" si="3"/>
        <v>20</v>
      </c>
      <c r="P13" s="230"/>
      <c r="Q13"/>
      <c r="R13" s="222" t="s">
        <v>120</v>
      </c>
      <c r="S13" s="282" t="s">
        <v>173</v>
      </c>
      <c r="T13" s="282" t="s">
        <v>173</v>
      </c>
    </row>
    <row r="14" spans="1:20" ht="24.75" customHeight="1">
      <c r="A14" s="223" t="s">
        <v>31</v>
      </c>
      <c r="B14" s="224">
        <v>3</v>
      </c>
      <c r="C14" s="225">
        <v>8</v>
      </c>
      <c r="D14" s="224">
        <v>0</v>
      </c>
      <c r="E14" s="225">
        <v>0</v>
      </c>
      <c r="F14" s="224">
        <v>7</v>
      </c>
      <c r="G14" s="225">
        <v>3</v>
      </c>
      <c r="H14" s="224">
        <v>1</v>
      </c>
      <c r="I14" s="225">
        <v>3</v>
      </c>
      <c r="J14" s="224">
        <v>5</v>
      </c>
      <c r="K14" s="225">
        <v>0</v>
      </c>
      <c r="L14" s="226">
        <f t="shared" si="0"/>
        <v>16</v>
      </c>
      <c r="M14" s="227">
        <f t="shared" si="1"/>
        <v>14</v>
      </c>
      <c r="N14" s="228">
        <f t="shared" si="2"/>
        <v>30</v>
      </c>
      <c r="O14" s="229">
        <f t="shared" si="3"/>
        <v>16</v>
      </c>
      <c r="P14" s="230"/>
      <c r="Q14"/>
      <c r="R14" s="216" t="s">
        <v>112</v>
      </c>
      <c r="S14" s="282" t="s">
        <v>182</v>
      </c>
      <c r="T14" s="282" t="s">
        <v>182</v>
      </c>
    </row>
    <row r="15" spans="1:20" ht="24.75" customHeight="1">
      <c r="A15" s="223" t="s">
        <v>19</v>
      </c>
      <c r="B15" s="224">
        <v>2</v>
      </c>
      <c r="C15" s="225">
        <v>3</v>
      </c>
      <c r="D15" s="224">
        <v>1</v>
      </c>
      <c r="E15" s="225">
        <v>3</v>
      </c>
      <c r="F15" s="224">
        <v>0</v>
      </c>
      <c r="G15" s="225">
        <v>6</v>
      </c>
      <c r="H15" s="224">
        <v>0</v>
      </c>
      <c r="I15" s="225">
        <v>3</v>
      </c>
      <c r="J15" s="224">
        <v>0</v>
      </c>
      <c r="K15" s="225">
        <v>0</v>
      </c>
      <c r="L15" s="226">
        <f t="shared" si="0"/>
        <v>3</v>
      </c>
      <c r="M15" s="227">
        <f t="shared" si="1"/>
        <v>15</v>
      </c>
      <c r="N15" s="228">
        <f t="shared" si="2"/>
        <v>18</v>
      </c>
      <c r="O15" s="229">
        <f t="shared" si="3"/>
        <v>15</v>
      </c>
      <c r="P15" s="230"/>
      <c r="Q15"/>
      <c r="R15" s="265"/>
      <c r="S15" s="282" t="s">
        <v>171</v>
      </c>
      <c r="T15" s="282" t="s">
        <v>171</v>
      </c>
    </row>
    <row r="16" spans="1:20" ht="24.75" customHeight="1">
      <c r="A16" s="223" t="s">
        <v>34</v>
      </c>
      <c r="B16" s="224">
        <v>6</v>
      </c>
      <c r="C16" s="225">
        <v>3</v>
      </c>
      <c r="D16" s="224">
        <v>3</v>
      </c>
      <c r="E16" s="225">
        <v>3</v>
      </c>
      <c r="F16" s="224">
        <v>5</v>
      </c>
      <c r="G16" s="225">
        <v>4</v>
      </c>
      <c r="H16" s="224">
        <v>0</v>
      </c>
      <c r="I16" s="225">
        <v>0</v>
      </c>
      <c r="J16" s="224">
        <v>0</v>
      </c>
      <c r="K16" s="225">
        <v>3</v>
      </c>
      <c r="L16" s="226">
        <f t="shared" si="0"/>
        <v>14</v>
      </c>
      <c r="M16" s="227">
        <f t="shared" si="1"/>
        <v>13</v>
      </c>
      <c r="N16" s="228">
        <f t="shared" si="2"/>
        <v>27</v>
      </c>
      <c r="O16" s="229">
        <f t="shared" si="3"/>
        <v>14</v>
      </c>
      <c r="P16" s="230"/>
      <c r="Q16"/>
      <c r="R16" s="217" t="s">
        <v>113</v>
      </c>
      <c r="S16" s="282" t="s">
        <v>181</v>
      </c>
      <c r="T16" s="282" t="s">
        <v>181</v>
      </c>
    </row>
    <row r="17" spans="1:20" ht="24.75" customHeight="1">
      <c r="A17" s="223" t="s">
        <v>28</v>
      </c>
      <c r="B17" s="224">
        <v>3</v>
      </c>
      <c r="C17" s="225">
        <v>3</v>
      </c>
      <c r="D17" s="224">
        <v>6</v>
      </c>
      <c r="E17" s="225">
        <v>3</v>
      </c>
      <c r="F17" s="224">
        <v>1</v>
      </c>
      <c r="G17" s="225">
        <v>4</v>
      </c>
      <c r="H17" s="224">
        <v>3</v>
      </c>
      <c r="I17" s="225">
        <v>1</v>
      </c>
      <c r="J17" s="224">
        <v>0</v>
      </c>
      <c r="K17" s="225">
        <v>0</v>
      </c>
      <c r="L17" s="226">
        <f t="shared" si="0"/>
        <v>13</v>
      </c>
      <c r="M17" s="227">
        <f t="shared" si="1"/>
        <v>11</v>
      </c>
      <c r="N17" s="228">
        <f t="shared" si="2"/>
        <v>24</v>
      </c>
      <c r="O17" s="229">
        <f t="shared" si="3"/>
        <v>13</v>
      </c>
      <c r="P17" s="230"/>
      <c r="Q17"/>
      <c r="R17" s="218" t="s">
        <v>115</v>
      </c>
      <c r="S17" s="282" t="s">
        <v>188</v>
      </c>
      <c r="T17" s="282" t="s">
        <v>180</v>
      </c>
    </row>
    <row r="18" spans="1:20" ht="24.75" customHeight="1">
      <c r="A18" s="223" t="s">
        <v>21</v>
      </c>
      <c r="B18" s="224">
        <v>4</v>
      </c>
      <c r="C18" s="225">
        <v>3</v>
      </c>
      <c r="D18" s="224">
        <v>3</v>
      </c>
      <c r="E18" s="225">
        <v>0</v>
      </c>
      <c r="F18" s="224">
        <v>1</v>
      </c>
      <c r="G18" s="225">
        <v>5</v>
      </c>
      <c r="H18" s="224">
        <v>0</v>
      </c>
      <c r="I18" s="225">
        <v>0</v>
      </c>
      <c r="J18" s="224">
        <v>5</v>
      </c>
      <c r="K18" s="225">
        <v>0</v>
      </c>
      <c r="L18" s="226">
        <f t="shared" si="0"/>
        <v>13</v>
      </c>
      <c r="M18" s="227">
        <f t="shared" si="1"/>
        <v>8</v>
      </c>
      <c r="N18" s="228">
        <f t="shared" si="2"/>
        <v>21</v>
      </c>
      <c r="O18" s="229">
        <f t="shared" si="3"/>
        <v>13</v>
      </c>
      <c r="P18" s="230"/>
      <c r="Q18"/>
      <c r="R18" s="215" t="s">
        <v>114</v>
      </c>
      <c r="S18" s="282" t="s">
        <v>179</v>
      </c>
      <c r="T18" s="282" t="s">
        <v>179</v>
      </c>
    </row>
    <row r="19" spans="1:20" ht="24.75" customHeight="1">
      <c r="A19" s="223" t="s">
        <v>33</v>
      </c>
      <c r="B19" s="224">
        <v>6</v>
      </c>
      <c r="C19" s="225">
        <v>3</v>
      </c>
      <c r="D19" s="224">
        <v>0</v>
      </c>
      <c r="E19" s="225">
        <v>0</v>
      </c>
      <c r="F19" s="224">
        <v>0</v>
      </c>
      <c r="G19" s="225">
        <v>5</v>
      </c>
      <c r="H19" s="224">
        <v>6</v>
      </c>
      <c r="I19" s="225">
        <v>1</v>
      </c>
      <c r="J19" s="224">
        <v>0</v>
      </c>
      <c r="K19" s="225">
        <v>3</v>
      </c>
      <c r="L19" s="226">
        <f t="shared" si="0"/>
        <v>12</v>
      </c>
      <c r="M19" s="227">
        <f t="shared" si="1"/>
        <v>12</v>
      </c>
      <c r="N19" s="228">
        <f t="shared" si="2"/>
        <v>24</v>
      </c>
      <c r="O19" s="229">
        <f t="shared" si="3"/>
        <v>12</v>
      </c>
      <c r="P19" s="230"/>
      <c r="Q19"/>
      <c r="R19" s="219" t="s">
        <v>117</v>
      </c>
      <c r="S19" s="282" t="s">
        <v>177</v>
      </c>
      <c r="T19" s="282" t="s">
        <v>177</v>
      </c>
    </row>
    <row r="20" spans="1:20" ht="24.75" customHeight="1">
      <c r="A20" s="223" t="s">
        <v>29</v>
      </c>
      <c r="B20" s="224">
        <v>3</v>
      </c>
      <c r="C20" s="225">
        <v>1</v>
      </c>
      <c r="D20" s="224">
        <v>3</v>
      </c>
      <c r="E20" s="225">
        <v>3</v>
      </c>
      <c r="F20" s="224">
        <v>1</v>
      </c>
      <c r="G20" s="225">
        <v>3</v>
      </c>
      <c r="H20" s="224">
        <v>0</v>
      </c>
      <c r="I20" s="225">
        <v>0</v>
      </c>
      <c r="J20" s="224">
        <v>5</v>
      </c>
      <c r="K20" s="225">
        <v>0</v>
      </c>
      <c r="L20" s="226">
        <f t="shared" si="0"/>
        <v>12</v>
      </c>
      <c r="M20" s="227">
        <f t="shared" si="1"/>
        <v>7</v>
      </c>
      <c r="N20" s="228">
        <f t="shared" si="2"/>
        <v>19</v>
      </c>
      <c r="O20" s="229">
        <f t="shared" si="3"/>
        <v>12</v>
      </c>
      <c r="P20" s="230"/>
      <c r="Q20"/>
      <c r="R20" s="218" t="s">
        <v>116</v>
      </c>
      <c r="S20" s="282" t="s">
        <v>178</v>
      </c>
      <c r="T20" s="282" t="s">
        <v>178</v>
      </c>
    </row>
    <row r="21" spans="1:20" ht="24.75" customHeight="1">
      <c r="A21" s="223" t="s">
        <v>27</v>
      </c>
      <c r="B21" s="224">
        <v>0</v>
      </c>
      <c r="C21" s="225">
        <v>3</v>
      </c>
      <c r="D21" s="224">
        <v>3</v>
      </c>
      <c r="E21" s="225">
        <v>3</v>
      </c>
      <c r="F21" s="224">
        <v>0</v>
      </c>
      <c r="G21" s="225">
        <v>1</v>
      </c>
      <c r="H21" s="224">
        <v>3</v>
      </c>
      <c r="I21" s="225">
        <v>4</v>
      </c>
      <c r="J21" s="224">
        <v>5</v>
      </c>
      <c r="K21" s="225">
        <v>0</v>
      </c>
      <c r="L21" s="226">
        <f t="shared" si="0"/>
        <v>11</v>
      </c>
      <c r="M21" s="227">
        <f t="shared" si="1"/>
        <v>11</v>
      </c>
      <c r="N21" s="228">
        <f t="shared" si="2"/>
        <v>22</v>
      </c>
      <c r="O21" s="229">
        <f t="shared" si="3"/>
        <v>11</v>
      </c>
      <c r="P21" s="230"/>
      <c r="Q21"/>
      <c r="R21" s="220" t="s">
        <v>19</v>
      </c>
      <c r="S21" s="282" t="s">
        <v>176</v>
      </c>
      <c r="T21" s="282" t="s">
        <v>176</v>
      </c>
    </row>
    <row r="22" spans="1:20" ht="24.75" customHeight="1">
      <c r="A22" s="223" t="s">
        <v>30</v>
      </c>
      <c r="B22" s="224">
        <v>1</v>
      </c>
      <c r="C22" s="225">
        <v>3</v>
      </c>
      <c r="D22" s="224">
        <v>0</v>
      </c>
      <c r="E22" s="225">
        <v>6</v>
      </c>
      <c r="F22" s="224">
        <v>0</v>
      </c>
      <c r="G22" s="225">
        <v>2</v>
      </c>
      <c r="H22" s="224">
        <v>0</v>
      </c>
      <c r="I22" s="225">
        <v>0</v>
      </c>
      <c r="J22" s="224">
        <v>0</v>
      </c>
      <c r="K22" s="225">
        <v>0</v>
      </c>
      <c r="L22" s="226">
        <f t="shared" si="0"/>
        <v>1</v>
      </c>
      <c r="M22" s="227">
        <f t="shared" si="1"/>
        <v>11</v>
      </c>
      <c r="N22" s="228">
        <f t="shared" si="2"/>
        <v>12</v>
      </c>
      <c r="O22" s="229">
        <f t="shared" si="3"/>
        <v>11</v>
      </c>
      <c r="P22" s="230"/>
      <c r="Q22"/>
      <c r="R22" s="265"/>
      <c r="S22" s="282" t="s">
        <v>189</v>
      </c>
      <c r="T22" s="282" t="s">
        <v>170</v>
      </c>
    </row>
    <row r="23" spans="1:20" ht="24.75" customHeight="1">
      <c r="A23" s="223" t="s">
        <v>18</v>
      </c>
      <c r="B23" s="224">
        <v>1</v>
      </c>
      <c r="C23" s="225">
        <v>0</v>
      </c>
      <c r="D23" s="224">
        <v>0</v>
      </c>
      <c r="E23" s="225">
        <v>0</v>
      </c>
      <c r="F23" s="224">
        <v>3</v>
      </c>
      <c r="G23" s="225">
        <v>0</v>
      </c>
      <c r="H23" s="224">
        <v>3</v>
      </c>
      <c r="I23" s="225">
        <v>6</v>
      </c>
      <c r="J23" s="224">
        <v>3</v>
      </c>
      <c r="K23" s="225">
        <v>0</v>
      </c>
      <c r="L23" s="226">
        <f t="shared" si="0"/>
        <v>10</v>
      </c>
      <c r="M23" s="227">
        <f t="shared" si="1"/>
        <v>6</v>
      </c>
      <c r="N23" s="228">
        <f t="shared" si="2"/>
        <v>16</v>
      </c>
      <c r="O23" s="229">
        <f t="shared" si="3"/>
        <v>10</v>
      </c>
      <c r="P23" s="230"/>
      <c r="Q23"/>
      <c r="R23" s="264" t="s">
        <v>119</v>
      </c>
      <c r="S23" s="282" t="s">
        <v>174</v>
      </c>
      <c r="T23" s="282" t="s">
        <v>174</v>
      </c>
    </row>
    <row r="24" spans="1:20" ht="24.75" customHeight="1">
      <c r="A24" s="223" t="s">
        <v>25</v>
      </c>
      <c r="B24" s="224">
        <v>1</v>
      </c>
      <c r="C24" s="225">
        <v>0</v>
      </c>
      <c r="D24" s="224">
        <v>0</v>
      </c>
      <c r="E24" s="225">
        <v>0</v>
      </c>
      <c r="F24" s="224">
        <v>1</v>
      </c>
      <c r="G24" s="225">
        <v>1</v>
      </c>
      <c r="H24" s="224">
        <v>0</v>
      </c>
      <c r="I24" s="225">
        <v>0</v>
      </c>
      <c r="J24" s="224">
        <v>3</v>
      </c>
      <c r="K24" s="225">
        <v>9</v>
      </c>
      <c r="L24" s="226">
        <f t="shared" si="0"/>
        <v>5</v>
      </c>
      <c r="M24" s="227">
        <f t="shared" si="1"/>
        <v>10</v>
      </c>
      <c r="N24" s="228">
        <f t="shared" si="2"/>
        <v>15</v>
      </c>
      <c r="O24" s="229">
        <f t="shared" si="3"/>
        <v>10</v>
      </c>
      <c r="P24" s="230"/>
      <c r="Q24"/>
      <c r="R24" s="266" t="s">
        <v>121</v>
      </c>
      <c r="S24" s="282" t="s">
        <v>172</v>
      </c>
      <c r="T24" s="282" t="s">
        <v>172</v>
      </c>
    </row>
    <row r="25" spans="1:17" ht="24.75" customHeight="1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</row>
    <row r="26" spans="1:17" ht="24.75" customHeight="1">
      <c r="A26" s="208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</row>
    <row r="27" spans="1:17" ht="24.75" customHeight="1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</row>
    <row r="28" spans="1:17" ht="24.75" customHeight="1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</row>
    <row r="29" spans="1:17" ht="24.75" customHeight="1">
      <c r="A29" s="208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</row>
    <row r="30" spans="1:17" ht="24.75" customHeight="1">
      <c r="A30" s="208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</row>
    <row r="31" spans="1:17" ht="24.75" customHeight="1">
      <c r="A31" s="208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</row>
    <row r="32" spans="1:17" ht="24.75" customHeight="1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</row>
    <row r="33" spans="1:17" ht="12.75">
      <c r="A33" s="208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</row>
    <row r="34" spans="1:17" ht="12.75">
      <c r="A34" s="208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</row>
    <row r="35" spans="1:17" ht="12.75">
      <c r="A35" s="208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</row>
    <row r="36" spans="1:17" ht="12.75">
      <c r="A36" s="208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</row>
    <row r="37" spans="1:17" ht="12.75">
      <c r="A37" s="20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</row>
    <row r="38" spans="1:17" ht="12.75">
      <c r="A38" s="208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</row>
    <row r="39" spans="1:17" ht="12.75">
      <c r="A39" s="208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</row>
    <row r="40" spans="1:17" ht="12.75">
      <c r="A40" s="208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</row>
    <row r="41" spans="1:17" ht="12.75">
      <c r="A41" s="208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</row>
  </sheetData>
  <sheetProtection/>
  <mergeCells count="17">
    <mergeCell ref="N5:N6"/>
    <mergeCell ref="O5:O6"/>
    <mergeCell ref="P5:P6"/>
    <mergeCell ref="J5:J6"/>
    <mergeCell ref="K5:K6"/>
    <mergeCell ref="L5:L6"/>
    <mergeCell ref="M5:M6"/>
    <mergeCell ref="A1:P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64" right="0.24" top="0.24" bottom="0.21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MUTLU</cp:lastModifiedBy>
  <cp:lastPrinted>2010-01-31T13:26:01Z</cp:lastPrinted>
  <dcterms:created xsi:type="dcterms:W3CDTF">1999-05-26T11:21:22Z</dcterms:created>
  <dcterms:modified xsi:type="dcterms:W3CDTF">2010-01-31T22:10:48Z</dcterms:modified>
  <cp:category/>
  <cp:version/>
  <cp:contentType/>
  <cp:contentStatus/>
</cp:coreProperties>
</file>