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iK\Downloads\"/>
    </mc:Choice>
  </mc:AlternateContent>
  <bookViews>
    <workbookView xWindow="0" yWindow="0" windowWidth="23040" windowHeight="9204" activeTab="1"/>
  </bookViews>
  <sheets>
    <sheet name="GRUPLAR" sheetId="1" r:id="rId1"/>
    <sheet name="1. GRUP" sheetId="2" r:id="rId2"/>
    <sheet name="2. GRUP" sheetId="3" r:id="rId3"/>
    <sheet name="3. GRUP " sheetId="4" r:id="rId4"/>
    <sheet name="4. GRUP" sheetId="5" r:id="rId5"/>
    <sheet name="5. GRUP" sheetId="6" r:id="rId6"/>
    <sheet name="6. GRUP" sheetId="7" r:id="rId7"/>
    <sheet name="7. GRUP" sheetId="8" r:id="rId8"/>
    <sheet name="8. GRUP" sheetId="9" r:id="rId9"/>
    <sheet name="9. GRUP" sheetId="10" r:id="rId10"/>
    <sheet name="10. GRUP" sheetId="11" r:id="rId11"/>
    <sheet name="11. GRUP" sheetId="12" r:id="rId12"/>
    <sheet name="12. GRUP" sheetId="13" r:id="rId13"/>
    <sheet name="13. GRUP" sheetId="14" r:id="rId14"/>
    <sheet name="14. GRUP" sheetId="15" r:id="rId15"/>
    <sheet name="15. GRUP" sheetId="16" r:id="rId16"/>
    <sheet name="16. GRUP" sheetId="17" r:id="rId17"/>
    <sheet name="17. GRUP" sheetId="18" r:id="rId18"/>
    <sheet name="18. GRUP" sheetId="19" r:id="rId19"/>
    <sheet name="19. GRUP" sheetId="20" r:id="rId20"/>
    <sheet name="20. GRUP" sheetId="21" r:id="rId21"/>
  </sheets>
  <calcPr calcId="162913"/>
</workbook>
</file>

<file path=xl/calcChain.xml><?xml version="1.0" encoding="utf-8"?>
<calcChain xmlns="http://schemas.openxmlformats.org/spreadsheetml/2006/main">
  <c r="R3" i="2" l="1"/>
  <c r="R4" i="2"/>
  <c r="R5" i="2"/>
  <c r="R6" i="2"/>
  <c r="L33" i="21"/>
  <c r="E33" i="21"/>
  <c r="B33" i="21"/>
  <c r="L32" i="21"/>
  <c r="I32" i="21"/>
  <c r="E32" i="21"/>
  <c r="B32" i="21"/>
  <c r="L31" i="21"/>
  <c r="I31" i="21"/>
  <c r="E31" i="21"/>
  <c r="B31" i="21"/>
  <c r="L28" i="21"/>
  <c r="E28" i="21"/>
  <c r="B28" i="21"/>
  <c r="L27" i="21"/>
  <c r="I27" i="21"/>
  <c r="E27" i="21"/>
  <c r="B27" i="21"/>
  <c r="L26" i="21"/>
  <c r="I26" i="21"/>
  <c r="E26" i="21"/>
  <c r="B26" i="21"/>
  <c r="L23" i="21"/>
  <c r="I23" i="21"/>
  <c r="E23" i="21"/>
  <c r="B23" i="21"/>
  <c r="L22" i="21"/>
  <c r="I22" i="21"/>
  <c r="E22" i="21"/>
  <c r="B22" i="21"/>
  <c r="L21" i="21"/>
  <c r="I21" i="21"/>
  <c r="E21" i="21"/>
  <c r="B21" i="21"/>
  <c r="L18" i="21"/>
  <c r="I18" i="21"/>
  <c r="E18" i="21"/>
  <c r="B18" i="21"/>
  <c r="L17" i="21"/>
  <c r="I17" i="21"/>
  <c r="E17" i="21"/>
  <c r="B17" i="21"/>
  <c r="L16" i="21"/>
  <c r="I16" i="21"/>
  <c r="E16" i="21"/>
  <c r="B16" i="21"/>
  <c r="L13" i="21"/>
  <c r="I13" i="21"/>
  <c r="E13" i="21"/>
  <c r="B13" i="21"/>
  <c r="L12" i="21"/>
  <c r="I12" i="21"/>
  <c r="E12" i="21"/>
  <c r="B12" i="21"/>
  <c r="L11" i="21"/>
  <c r="I11" i="21"/>
  <c r="E11" i="21"/>
  <c r="B11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 s="1"/>
  <c r="R8" i="21"/>
  <c r="AE7" i="21"/>
  <c r="AD7" i="21"/>
  <c r="AC7" i="21"/>
  <c r="AB7" i="21"/>
  <c r="AA7" i="21"/>
  <c r="Z7" i="21"/>
  <c r="Y7" i="21"/>
  <c r="X7" i="21"/>
  <c r="R7" i="21" s="1"/>
  <c r="W7" i="21"/>
  <c r="V7" i="21"/>
  <c r="U7" i="21"/>
  <c r="T7" i="21"/>
  <c r="S7" i="21" s="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 s="1"/>
  <c r="R6" i="21"/>
  <c r="AE5" i="21"/>
  <c r="AD5" i="21"/>
  <c r="AC5" i="21"/>
  <c r="AB5" i="21"/>
  <c r="AA5" i="21"/>
  <c r="Z5" i="21"/>
  <c r="Y5" i="21"/>
  <c r="X5" i="21"/>
  <c r="W5" i="21"/>
  <c r="R5" i="21" s="1"/>
  <c r="V5" i="21"/>
  <c r="U5" i="21"/>
  <c r="T5" i="21"/>
  <c r="S5" i="21" s="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 s="1"/>
  <c r="R4" i="21"/>
  <c r="AE3" i="21"/>
  <c r="AD3" i="21"/>
  <c r="AC3" i="21"/>
  <c r="AB3" i="21"/>
  <c r="AA3" i="21"/>
  <c r="Z3" i="21"/>
  <c r="Y3" i="21"/>
  <c r="X3" i="21"/>
  <c r="W3" i="21"/>
  <c r="R3" i="21" s="1"/>
  <c r="V3" i="21"/>
  <c r="U3" i="21"/>
  <c r="T3" i="21"/>
  <c r="S3" i="21" s="1"/>
  <c r="L33" i="20"/>
  <c r="I33" i="20"/>
  <c r="E33" i="20"/>
  <c r="B33" i="20"/>
  <c r="L32" i="20"/>
  <c r="I32" i="20"/>
  <c r="E32" i="20"/>
  <c r="B32" i="20"/>
  <c r="L31" i="20"/>
  <c r="I31" i="20"/>
  <c r="E31" i="20"/>
  <c r="B31" i="20"/>
  <c r="L28" i="20"/>
  <c r="I28" i="20"/>
  <c r="E28" i="20"/>
  <c r="B28" i="20"/>
  <c r="I27" i="20"/>
  <c r="E27" i="20"/>
  <c r="B27" i="20"/>
  <c r="L26" i="20"/>
  <c r="E26" i="20"/>
  <c r="B26" i="20"/>
  <c r="L23" i="20"/>
  <c r="I23" i="20"/>
  <c r="E23" i="20"/>
  <c r="B23" i="20"/>
  <c r="L22" i="20"/>
  <c r="I22" i="20"/>
  <c r="E22" i="20"/>
  <c r="B22" i="20"/>
  <c r="L21" i="20"/>
  <c r="I21" i="20"/>
  <c r="E21" i="20"/>
  <c r="B21" i="20"/>
  <c r="L18" i="20"/>
  <c r="I18" i="20"/>
  <c r="E18" i="20"/>
  <c r="B18" i="20"/>
  <c r="L17" i="20"/>
  <c r="I17" i="20"/>
  <c r="E17" i="20"/>
  <c r="B17" i="20"/>
  <c r="L16" i="20"/>
  <c r="I16" i="20"/>
  <c r="E16" i="20"/>
  <c r="B16" i="20"/>
  <c r="L13" i="20"/>
  <c r="I13" i="20"/>
  <c r="E13" i="20"/>
  <c r="B13" i="20"/>
  <c r="L12" i="20"/>
  <c r="I12" i="20"/>
  <c r="E12" i="20"/>
  <c r="B12" i="20"/>
  <c r="L11" i="20"/>
  <c r="I11" i="20"/>
  <c r="E11" i="20"/>
  <c r="B11" i="20"/>
  <c r="AE8" i="20"/>
  <c r="AD8" i="20"/>
  <c r="AC8" i="20"/>
  <c r="AB8" i="20"/>
  <c r="AA8" i="20"/>
  <c r="Z8" i="20"/>
  <c r="Y8" i="20"/>
  <c r="X8" i="20"/>
  <c r="W8" i="20"/>
  <c r="R8" i="20" s="1"/>
  <c r="V8" i="20"/>
  <c r="U8" i="20"/>
  <c r="T8" i="20"/>
  <c r="S8" i="20" s="1"/>
  <c r="AE7" i="20"/>
  <c r="AD7" i="20"/>
  <c r="AC7" i="20"/>
  <c r="AB7" i="20"/>
  <c r="AA7" i="20"/>
  <c r="Z7" i="20"/>
  <c r="Y7" i="20"/>
  <c r="X7" i="20"/>
  <c r="W7" i="20"/>
  <c r="V7" i="20"/>
  <c r="U7" i="20"/>
  <c r="T7" i="20"/>
  <c r="S7" i="20" s="1"/>
  <c r="R7" i="20"/>
  <c r="AE6" i="20"/>
  <c r="AD6" i="20"/>
  <c r="AC6" i="20"/>
  <c r="AB6" i="20"/>
  <c r="AA6" i="20"/>
  <c r="Z6" i="20"/>
  <c r="Y6" i="20"/>
  <c r="X6" i="20"/>
  <c r="W6" i="20"/>
  <c r="R6" i="20" s="1"/>
  <c r="V6" i="20"/>
  <c r="U6" i="20"/>
  <c r="T6" i="20"/>
  <c r="S6" i="20" s="1"/>
  <c r="AE5" i="20"/>
  <c r="AD5" i="20"/>
  <c r="AC5" i="20"/>
  <c r="AB5" i="20"/>
  <c r="AA5" i="20"/>
  <c r="Z5" i="20"/>
  <c r="Y5" i="20"/>
  <c r="X5" i="20"/>
  <c r="W5" i="20"/>
  <c r="V5" i="20"/>
  <c r="U5" i="20"/>
  <c r="T5" i="20"/>
  <c r="S5" i="20" s="1"/>
  <c r="R5" i="20"/>
  <c r="AE4" i="20"/>
  <c r="AD4" i="20"/>
  <c r="AC4" i="20"/>
  <c r="AB4" i="20"/>
  <c r="AA4" i="20"/>
  <c r="Z4" i="20"/>
  <c r="Y4" i="20"/>
  <c r="X4" i="20"/>
  <c r="W4" i="20"/>
  <c r="R4" i="20" s="1"/>
  <c r="V4" i="20"/>
  <c r="U4" i="20"/>
  <c r="T4" i="20"/>
  <c r="S4" i="20" s="1"/>
  <c r="AE3" i="20"/>
  <c r="AD3" i="20"/>
  <c r="AC3" i="20"/>
  <c r="AB3" i="20"/>
  <c r="AA3" i="20"/>
  <c r="Z3" i="20"/>
  <c r="Y3" i="20"/>
  <c r="X3" i="20"/>
  <c r="W3" i="20"/>
  <c r="V3" i="20"/>
  <c r="U3" i="20"/>
  <c r="T3" i="20"/>
  <c r="S3" i="20" s="1"/>
  <c r="R3" i="20"/>
  <c r="L33" i="19"/>
  <c r="I33" i="19"/>
  <c r="E33" i="19"/>
  <c r="B33" i="19"/>
  <c r="L32" i="19"/>
  <c r="I32" i="19"/>
  <c r="E32" i="19"/>
  <c r="B32" i="19"/>
  <c r="E31" i="19"/>
  <c r="B31" i="19"/>
  <c r="L28" i="19"/>
  <c r="I28" i="19"/>
  <c r="E28" i="19"/>
  <c r="B28" i="19"/>
  <c r="L27" i="19"/>
  <c r="I27" i="19"/>
  <c r="E27" i="19"/>
  <c r="B27" i="19"/>
  <c r="L26" i="19"/>
  <c r="I26" i="19"/>
  <c r="E26" i="19"/>
  <c r="B26" i="19"/>
  <c r="L23" i="19"/>
  <c r="I23" i="19"/>
  <c r="E23" i="19"/>
  <c r="B23" i="19"/>
  <c r="L22" i="19"/>
  <c r="I22" i="19"/>
  <c r="E22" i="19"/>
  <c r="B22" i="19"/>
  <c r="L21" i="19"/>
  <c r="I21" i="19"/>
  <c r="E21" i="19"/>
  <c r="B21" i="19"/>
  <c r="L18" i="19"/>
  <c r="I18" i="19"/>
  <c r="E18" i="19"/>
  <c r="B18" i="19"/>
  <c r="L17" i="19"/>
  <c r="I17" i="19"/>
  <c r="E17" i="19"/>
  <c r="B17" i="19"/>
  <c r="L16" i="19"/>
  <c r="I16" i="19"/>
  <c r="E16" i="19"/>
  <c r="B16" i="19"/>
  <c r="L13" i="19"/>
  <c r="I13" i="19"/>
  <c r="E13" i="19"/>
  <c r="B13" i="19"/>
  <c r="L12" i="19"/>
  <c r="I12" i="19"/>
  <c r="E12" i="19"/>
  <c r="B12" i="19"/>
  <c r="L11" i="19"/>
  <c r="I11" i="19"/>
  <c r="E11" i="19"/>
  <c r="B11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AE6" i="19"/>
  <c r="AD6" i="19"/>
  <c r="AC6" i="19"/>
  <c r="AB6" i="19"/>
  <c r="AA6" i="19"/>
  <c r="Z6" i="19"/>
  <c r="Y6" i="19"/>
  <c r="X6" i="19"/>
  <c r="W6" i="19"/>
  <c r="R6" i="19" s="1"/>
  <c r="V6" i="19"/>
  <c r="U6" i="19"/>
  <c r="T6" i="19"/>
  <c r="S6" i="19" s="1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AE4" i="19"/>
  <c r="AD4" i="19"/>
  <c r="AC4" i="19"/>
  <c r="AB4" i="19"/>
  <c r="AA4" i="19"/>
  <c r="Z4" i="19"/>
  <c r="Y4" i="19"/>
  <c r="X4" i="19"/>
  <c r="W4" i="19"/>
  <c r="R4" i="19" s="1"/>
  <c r="V4" i="19"/>
  <c r="U4" i="19"/>
  <c r="T4" i="19"/>
  <c r="S4" i="19" s="1"/>
  <c r="AE3" i="19"/>
  <c r="AD3" i="19"/>
  <c r="AC3" i="19"/>
  <c r="AB3" i="19"/>
  <c r="AA3" i="19"/>
  <c r="Z3" i="19"/>
  <c r="Y3" i="19"/>
  <c r="X3" i="19"/>
  <c r="W3" i="19"/>
  <c r="V3" i="19"/>
  <c r="R3" i="19" s="1"/>
  <c r="U3" i="19"/>
  <c r="T3" i="19"/>
  <c r="S3" i="19"/>
  <c r="L33" i="18"/>
  <c r="I33" i="18"/>
  <c r="E33" i="18"/>
  <c r="B33" i="18"/>
  <c r="L32" i="18"/>
  <c r="I32" i="18"/>
  <c r="E32" i="18"/>
  <c r="B32" i="18"/>
  <c r="L31" i="18"/>
  <c r="I31" i="18"/>
  <c r="E31" i="18"/>
  <c r="B31" i="18"/>
  <c r="L28" i="18"/>
  <c r="I28" i="18"/>
  <c r="E28" i="18"/>
  <c r="B28" i="18"/>
  <c r="L27" i="18"/>
  <c r="I27" i="18"/>
  <c r="E27" i="18"/>
  <c r="B27" i="18"/>
  <c r="L26" i="18"/>
  <c r="I26" i="18"/>
  <c r="E26" i="18"/>
  <c r="B26" i="18"/>
  <c r="L23" i="18"/>
  <c r="I23" i="18"/>
  <c r="E23" i="18"/>
  <c r="B23" i="18"/>
  <c r="L22" i="18"/>
  <c r="I22" i="18"/>
  <c r="E22" i="18"/>
  <c r="B22" i="18"/>
  <c r="L21" i="18"/>
  <c r="I21" i="18"/>
  <c r="E21" i="18"/>
  <c r="B21" i="18"/>
  <c r="L18" i="18"/>
  <c r="I18" i="18"/>
  <c r="E18" i="18"/>
  <c r="B18" i="18"/>
  <c r="L17" i="18"/>
  <c r="E17" i="18"/>
  <c r="B17" i="18"/>
  <c r="L16" i="18"/>
  <c r="I16" i="18"/>
  <c r="E16" i="18"/>
  <c r="B16" i="18"/>
  <c r="L13" i="18"/>
  <c r="I13" i="18"/>
  <c r="E13" i="18"/>
  <c r="B13" i="18"/>
  <c r="L12" i="18"/>
  <c r="I12" i="18"/>
  <c r="E12" i="18"/>
  <c r="B12" i="18"/>
  <c r="L11" i="18"/>
  <c r="I11" i="18"/>
  <c r="E11" i="18"/>
  <c r="B11" i="18"/>
  <c r="AE7" i="18"/>
  <c r="AD7" i="18"/>
  <c r="AC7" i="18"/>
  <c r="AB7" i="18"/>
  <c r="AA7" i="18"/>
  <c r="Z7" i="18"/>
  <c r="Y7" i="18"/>
  <c r="X7" i="18"/>
  <c r="W7" i="18"/>
  <c r="R7" i="18" s="1"/>
  <c r="V7" i="18"/>
  <c r="U7" i="18"/>
  <c r="T7" i="18"/>
  <c r="S7" i="18"/>
  <c r="AE6" i="18"/>
  <c r="AD6" i="18"/>
  <c r="AC6" i="18"/>
  <c r="AB6" i="18"/>
  <c r="AA6" i="18"/>
  <c r="Z6" i="18"/>
  <c r="Y6" i="18"/>
  <c r="X6" i="18"/>
  <c r="R6" i="18" s="1"/>
  <c r="W6" i="18"/>
  <c r="V6" i="18"/>
  <c r="U6" i="18"/>
  <c r="T6" i="18"/>
  <c r="S6" i="18" s="1"/>
  <c r="AE5" i="18"/>
  <c r="AD5" i="18"/>
  <c r="AC5" i="18"/>
  <c r="AB5" i="18"/>
  <c r="AA5" i="18"/>
  <c r="Z5" i="18"/>
  <c r="Y5" i="18"/>
  <c r="X5" i="18"/>
  <c r="W5" i="18"/>
  <c r="R5" i="18" s="1"/>
  <c r="V5" i="18"/>
  <c r="U5" i="18"/>
  <c r="T5" i="18"/>
  <c r="S5" i="18"/>
  <c r="AE4" i="18"/>
  <c r="AD4" i="18"/>
  <c r="AC4" i="18"/>
  <c r="AB4" i="18"/>
  <c r="AA4" i="18"/>
  <c r="Z4" i="18"/>
  <c r="Y4" i="18"/>
  <c r="X4" i="18"/>
  <c r="R4" i="18" s="1"/>
  <c r="W4" i="18"/>
  <c r="V4" i="18"/>
  <c r="U4" i="18"/>
  <c r="T4" i="18"/>
  <c r="S4" i="18" s="1"/>
  <c r="AE3" i="18"/>
  <c r="AD3" i="18"/>
  <c r="AC3" i="18"/>
  <c r="AB3" i="18"/>
  <c r="AA3" i="18"/>
  <c r="Z3" i="18"/>
  <c r="Y3" i="18"/>
  <c r="X3" i="18"/>
  <c r="W3" i="18"/>
  <c r="R3" i="18" s="1"/>
  <c r="V3" i="18"/>
  <c r="U3" i="18"/>
  <c r="T3" i="18"/>
  <c r="S3" i="18"/>
  <c r="L33" i="17"/>
  <c r="I33" i="17"/>
  <c r="E33" i="17"/>
  <c r="B33" i="17"/>
  <c r="L32" i="17"/>
  <c r="I32" i="17"/>
  <c r="E32" i="17"/>
  <c r="B32" i="17"/>
  <c r="L31" i="17"/>
  <c r="I31" i="17"/>
  <c r="E31" i="17"/>
  <c r="B31" i="17"/>
  <c r="L28" i="17"/>
  <c r="I28" i="17"/>
  <c r="E28" i="17"/>
  <c r="B28" i="17"/>
  <c r="L27" i="17"/>
  <c r="I27" i="17"/>
  <c r="E27" i="17"/>
  <c r="B27" i="17"/>
  <c r="L26" i="17"/>
  <c r="I26" i="17"/>
  <c r="E26" i="17"/>
  <c r="B26" i="17"/>
  <c r="L23" i="17"/>
  <c r="I23" i="17"/>
  <c r="E23" i="17"/>
  <c r="B23" i="17"/>
  <c r="L22" i="17"/>
  <c r="I22" i="17"/>
  <c r="E22" i="17"/>
  <c r="B22" i="17"/>
  <c r="L21" i="17"/>
  <c r="I21" i="17"/>
  <c r="E21" i="17"/>
  <c r="B21" i="17"/>
  <c r="L18" i="17"/>
  <c r="I18" i="17"/>
  <c r="E18" i="17"/>
  <c r="B18" i="17"/>
  <c r="L17" i="17"/>
  <c r="I17" i="17"/>
  <c r="E17" i="17"/>
  <c r="B17" i="17"/>
  <c r="L16" i="17"/>
  <c r="I16" i="17"/>
  <c r="E16" i="17"/>
  <c r="B16" i="17"/>
  <c r="L13" i="17"/>
  <c r="I13" i="17"/>
  <c r="E13" i="17"/>
  <c r="B13" i="17"/>
  <c r="L12" i="17"/>
  <c r="I12" i="17"/>
  <c r="E12" i="17"/>
  <c r="B12" i="17"/>
  <c r="L11" i="17"/>
  <c r="I11" i="17"/>
  <c r="E11" i="17"/>
  <c r="B11" i="17"/>
  <c r="AE7" i="17"/>
  <c r="AD7" i="17"/>
  <c r="AC7" i="17"/>
  <c r="AB7" i="17"/>
  <c r="AA7" i="17"/>
  <c r="Z7" i="17"/>
  <c r="Y7" i="17"/>
  <c r="X7" i="17"/>
  <c r="W7" i="17"/>
  <c r="R7" i="17" s="1"/>
  <c r="V7" i="17"/>
  <c r="U7" i="17"/>
  <c r="T7" i="17"/>
  <c r="S7" i="17" s="1"/>
  <c r="AE6" i="17"/>
  <c r="AD6" i="17"/>
  <c r="AC6" i="17"/>
  <c r="AB6" i="17"/>
  <c r="AA6" i="17"/>
  <c r="Z6" i="17"/>
  <c r="Y6" i="17"/>
  <c r="X6" i="17"/>
  <c r="W6" i="17"/>
  <c r="R6" i="17" s="1"/>
  <c r="V6" i="17"/>
  <c r="U6" i="17"/>
  <c r="T6" i="17"/>
  <c r="S6" i="17"/>
  <c r="AE5" i="17"/>
  <c r="AD5" i="17"/>
  <c r="AC5" i="17"/>
  <c r="AB5" i="17"/>
  <c r="AA5" i="17"/>
  <c r="Z5" i="17"/>
  <c r="Y5" i="17"/>
  <c r="X5" i="17"/>
  <c r="R5" i="17" s="1"/>
  <c r="W5" i="17"/>
  <c r="V5" i="17"/>
  <c r="U5" i="17"/>
  <c r="T5" i="17"/>
  <c r="S5" i="17" s="1"/>
  <c r="AE4" i="17"/>
  <c r="AD4" i="17"/>
  <c r="AC4" i="17"/>
  <c r="AB4" i="17"/>
  <c r="AA4" i="17"/>
  <c r="Z4" i="17"/>
  <c r="Y4" i="17"/>
  <c r="X4" i="17"/>
  <c r="W4" i="17"/>
  <c r="R4" i="17" s="1"/>
  <c r="V4" i="17"/>
  <c r="U4" i="17"/>
  <c r="T4" i="17"/>
  <c r="S4" i="17"/>
  <c r="AE3" i="17"/>
  <c r="AD3" i="17"/>
  <c r="AC3" i="17"/>
  <c r="AB3" i="17"/>
  <c r="AA3" i="17"/>
  <c r="Z3" i="17"/>
  <c r="Y3" i="17"/>
  <c r="X3" i="17"/>
  <c r="R3" i="17" s="1"/>
  <c r="W3" i="17"/>
  <c r="V3" i="17"/>
  <c r="U3" i="17"/>
  <c r="T3" i="17"/>
  <c r="S3" i="17" s="1"/>
  <c r="L33" i="16"/>
  <c r="I33" i="16"/>
  <c r="E33" i="16"/>
  <c r="B33" i="16"/>
  <c r="L32" i="16"/>
  <c r="E32" i="16"/>
  <c r="B32" i="16"/>
  <c r="L31" i="16"/>
  <c r="I31" i="16"/>
  <c r="E31" i="16"/>
  <c r="B31" i="16"/>
  <c r="L28" i="16"/>
  <c r="I28" i="16"/>
  <c r="E28" i="16"/>
  <c r="B28" i="16"/>
  <c r="L27" i="16"/>
  <c r="I27" i="16"/>
  <c r="E27" i="16"/>
  <c r="B27" i="16"/>
  <c r="L26" i="16"/>
  <c r="I26" i="16"/>
  <c r="E26" i="16"/>
  <c r="B26" i="16"/>
  <c r="L23" i="16"/>
  <c r="I23" i="16"/>
  <c r="E23" i="16"/>
  <c r="B23" i="16"/>
  <c r="L22" i="16"/>
  <c r="I22" i="16"/>
  <c r="E22" i="16"/>
  <c r="B22" i="16"/>
  <c r="L21" i="16"/>
  <c r="I21" i="16"/>
  <c r="E21" i="16"/>
  <c r="B21" i="16"/>
  <c r="L18" i="16"/>
  <c r="I18" i="16"/>
  <c r="E18" i="16"/>
  <c r="B18" i="16"/>
  <c r="L17" i="16"/>
  <c r="I17" i="16"/>
  <c r="E17" i="16"/>
  <c r="B17" i="16"/>
  <c r="L16" i="16"/>
  <c r="I16" i="16"/>
  <c r="E16" i="16"/>
  <c r="B16" i="16"/>
  <c r="L13" i="16"/>
  <c r="I13" i="16"/>
  <c r="E13" i="16"/>
  <c r="B13" i="16"/>
  <c r="L12" i="16"/>
  <c r="I12" i="16"/>
  <c r="E12" i="16"/>
  <c r="B12" i="16"/>
  <c r="L11" i="16"/>
  <c r="I11" i="16"/>
  <c r="E11" i="16"/>
  <c r="B11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 s="1"/>
  <c r="R7" i="16"/>
  <c r="AE6" i="16"/>
  <c r="AD6" i="16"/>
  <c r="AC6" i="16"/>
  <c r="AB6" i="16"/>
  <c r="AA6" i="16"/>
  <c r="Z6" i="16"/>
  <c r="Y6" i="16"/>
  <c r="X6" i="16"/>
  <c r="W6" i="16"/>
  <c r="R6" i="16" s="1"/>
  <c r="V6" i="16"/>
  <c r="U6" i="16"/>
  <c r="T6" i="16"/>
  <c r="S6" i="16" s="1"/>
  <c r="AE5" i="16"/>
  <c r="AD5" i="16"/>
  <c r="AC5" i="16"/>
  <c r="AB5" i="16"/>
  <c r="AA5" i="16"/>
  <c r="Z5" i="16"/>
  <c r="Y5" i="16"/>
  <c r="X5" i="16"/>
  <c r="W5" i="16"/>
  <c r="V5" i="16"/>
  <c r="R5" i="16" s="1"/>
  <c r="U5" i="16"/>
  <c r="T5" i="16"/>
  <c r="S5" i="16" s="1"/>
  <c r="AE4" i="16"/>
  <c r="AD4" i="16"/>
  <c r="AC4" i="16"/>
  <c r="AB4" i="16"/>
  <c r="AA4" i="16"/>
  <c r="Z4" i="16"/>
  <c r="Y4" i="16"/>
  <c r="X4" i="16"/>
  <c r="W4" i="16"/>
  <c r="R4" i="16" s="1"/>
  <c r="V4" i="16"/>
  <c r="U4" i="16"/>
  <c r="T4" i="16"/>
  <c r="S4" i="16" s="1"/>
  <c r="AE3" i="16"/>
  <c r="AD3" i="16"/>
  <c r="AC3" i="16"/>
  <c r="AB3" i="16"/>
  <c r="AA3" i="16"/>
  <c r="Z3" i="16"/>
  <c r="Y3" i="16"/>
  <c r="X3" i="16"/>
  <c r="W3" i="16"/>
  <c r="V3" i="16"/>
  <c r="R3" i="16" s="1"/>
  <c r="U3" i="16"/>
  <c r="T3" i="16"/>
  <c r="S3" i="16" s="1"/>
  <c r="I33" i="15"/>
  <c r="E33" i="15"/>
  <c r="B33" i="15"/>
  <c r="I32" i="15"/>
  <c r="E32" i="15"/>
  <c r="B32" i="15"/>
  <c r="L31" i="15"/>
  <c r="E31" i="15"/>
  <c r="B31" i="15"/>
  <c r="L28" i="15"/>
  <c r="I28" i="15"/>
  <c r="E28" i="15"/>
  <c r="B28" i="15"/>
  <c r="L27" i="15"/>
  <c r="I27" i="15"/>
  <c r="E27" i="15"/>
  <c r="B27" i="15"/>
  <c r="L26" i="15"/>
  <c r="I26" i="15"/>
  <c r="E26" i="15"/>
  <c r="B26" i="15"/>
  <c r="L23" i="15"/>
  <c r="I23" i="15"/>
  <c r="E23" i="15"/>
  <c r="B23" i="15"/>
  <c r="L22" i="15"/>
  <c r="I22" i="15"/>
  <c r="E22" i="15"/>
  <c r="B22" i="15"/>
  <c r="L21" i="15"/>
  <c r="I21" i="15"/>
  <c r="E21" i="15"/>
  <c r="B21" i="15"/>
  <c r="L18" i="15"/>
  <c r="I18" i="15"/>
  <c r="E18" i="15"/>
  <c r="B18" i="15"/>
  <c r="L17" i="15"/>
  <c r="I17" i="15"/>
  <c r="E17" i="15"/>
  <c r="B17" i="15"/>
  <c r="L16" i="15"/>
  <c r="I16" i="15"/>
  <c r="E16" i="15"/>
  <c r="B16" i="15"/>
  <c r="L13" i="15"/>
  <c r="I13" i="15"/>
  <c r="E13" i="15"/>
  <c r="B13" i="15"/>
  <c r="L12" i="15"/>
  <c r="I12" i="15"/>
  <c r="E12" i="15"/>
  <c r="B12" i="15"/>
  <c r="L11" i="15"/>
  <c r="I11" i="15"/>
  <c r="E11" i="15"/>
  <c r="B11" i="15"/>
  <c r="AE7" i="15"/>
  <c r="AD7" i="15"/>
  <c r="AC7" i="15"/>
  <c r="AB7" i="15"/>
  <c r="AA7" i="15"/>
  <c r="Z7" i="15"/>
  <c r="Y7" i="15"/>
  <c r="R7" i="15" s="1"/>
  <c r="X7" i="15"/>
  <c r="W7" i="15"/>
  <c r="V7" i="15"/>
  <c r="U7" i="15"/>
  <c r="T7" i="15"/>
  <c r="S7" i="15" s="1"/>
  <c r="AE6" i="15"/>
  <c r="AD6" i="15"/>
  <c r="AC6" i="15"/>
  <c r="AB6" i="15"/>
  <c r="AA6" i="15"/>
  <c r="Z6" i="15"/>
  <c r="Y6" i="15"/>
  <c r="X6" i="15"/>
  <c r="W6" i="15"/>
  <c r="R6" i="15" s="1"/>
  <c r="V6" i="15"/>
  <c r="U6" i="15"/>
  <c r="T6" i="15"/>
  <c r="S6" i="15"/>
  <c r="AE5" i="15"/>
  <c r="AD5" i="15"/>
  <c r="AC5" i="15"/>
  <c r="AB5" i="15"/>
  <c r="AA5" i="15"/>
  <c r="Z5" i="15"/>
  <c r="Y5" i="15"/>
  <c r="X5" i="15"/>
  <c r="R5" i="15" s="1"/>
  <c r="W5" i="15"/>
  <c r="V5" i="15"/>
  <c r="U5" i="15"/>
  <c r="T5" i="15"/>
  <c r="S5" i="15" s="1"/>
  <c r="AE4" i="15"/>
  <c r="AD4" i="15"/>
  <c r="AC4" i="15"/>
  <c r="AB4" i="15"/>
  <c r="AA4" i="15"/>
  <c r="Z4" i="15"/>
  <c r="Y4" i="15"/>
  <c r="X4" i="15"/>
  <c r="W4" i="15"/>
  <c r="R4" i="15" s="1"/>
  <c r="V4" i="15"/>
  <c r="U4" i="15"/>
  <c r="T4" i="15"/>
  <c r="S4" i="15"/>
  <c r="AE3" i="15"/>
  <c r="AD3" i="15"/>
  <c r="AC3" i="15"/>
  <c r="AB3" i="15"/>
  <c r="AA3" i="15"/>
  <c r="Z3" i="15"/>
  <c r="Y3" i="15"/>
  <c r="R3" i="15" s="1"/>
  <c r="X3" i="15"/>
  <c r="W3" i="15"/>
  <c r="V3" i="15"/>
  <c r="U3" i="15"/>
  <c r="T3" i="15"/>
  <c r="S3" i="15" s="1"/>
  <c r="L33" i="14"/>
  <c r="E33" i="14"/>
  <c r="B33" i="14"/>
  <c r="L32" i="14"/>
  <c r="I32" i="14"/>
  <c r="E32" i="14"/>
  <c r="B32" i="14"/>
  <c r="L31" i="14"/>
  <c r="I31" i="14"/>
  <c r="E31" i="14"/>
  <c r="B31" i="14"/>
  <c r="L28" i="14"/>
  <c r="I28" i="14"/>
  <c r="E28" i="14"/>
  <c r="B28" i="14"/>
  <c r="L27" i="14"/>
  <c r="I27" i="14"/>
  <c r="E27" i="14"/>
  <c r="B27" i="14"/>
  <c r="L26" i="14"/>
  <c r="I26" i="14"/>
  <c r="E26" i="14"/>
  <c r="B26" i="14"/>
  <c r="L23" i="14"/>
  <c r="I23" i="14"/>
  <c r="E23" i="14"/>
  <c r="B23" i="14"/>
  <c r="L22" i="14"/>
  <c r="I22" i="14"/>
  <c r="E22" i="14"/>
  <c r="B22" i="14"/>
  <c r="L21" i="14"/>
  <c r="I21" i="14"/>
  <c r="E21" i="14"/>
  <c r="B21" i="14"/>
  <c r="L18" i="14"/>
  <c r="I18" i="14"/>
  <c r="E18" i="14"/>
  <c r="B18" i="14"/>
  <c r="L17" i="14"/>
  <c r="I17" i="14"/>
  <c r="E17" i="14"/>
  <c r="B17" i="14"/>
  <c r="L16" i="14"/>
  <c r="I16" i="14"/>
  <c r="E16" i="14"/>
  <c r="B16" i="14"/>
  <c r="L13" i="14"/>
  <c r="I13" i="14"/>
  <c r="E13" i="14"/>
  <c r="B13" i="14"/>
  <c r="L12" i="14"/>
  <c r="I12" i="14"/>
  <c r="E12" i="14"/>
  <c r="B12" i="14"/>
  <c r="L11" i="14"/>
  <c r="I11" i="14"/>
  <c r="E11" i="14"/>
  <c r="B11" i="14"/>
  <c r="AE7" i="14"/>
  <c r="AD7" i="14"/>
  <c r="AC7" i="14"/>
  <c r="AB7" i="14"/>
  <c r="AA7" i="14"/>
  <c r="Z7" i="14"/>
  <c r="Y7" i="14"/>
  <c r="X7" i="14"/>
  <c r="W7" i="14"/>
  <c r="V7" i="14"/>
  <c r="R7" i="14" s="1"/>
  <c r="U7" i="14"/>
  <c r="T7" i="14"/>
  <c r="S7" i="14" s="1"/>
  <c r="AE6" i="14"/>
  <c r="AD6" i="14"/>
  <c r="AC6" i="14"/>
  <c r="AB6" i="14"/>
  <c r="AA6" i="14"/>
  <c r="Z6" i="14"/>
  <c r="Y6" i="14"/>
  <c r="X6" i="14"/>
  <c r="W6" i="14"/>
  <c r="R6" i="14" s="1"/>
  <c r="V6" i="14"/>
  <c r="U6" i="14"/>
  <c r="T6" i="14"/>
  <c r="S6" i="14" s="1"/>
  <c r="AE5" i="14"/>
  <c r="AD5" i="14"/>
  <c r="AC5" i="14"/>
  <c r="AB5" i="14"/>
  <c r="AA5" i="14"/>
  <c r="Z5" i="14"/>
  <c r="Y5" i="14"/>
  <c r="X5" i="14"/>
  <c r="W5" i="14"/>
  <c r="V5" i="14"/>
  <c r="U5" i="14"/>
  <c r="T5" i="14"/>
  <c r="S5" i="14" s="1"/>
  <c r="R5" i="14"/>
  <c r="AE4" i="14"/>
  <c r="AD4" i="14"/>
  <c r="AC4" i="14"/>
  <c r="AB4" i="14"/>
  <c r="AA4" i="14"/>
  <c r="Z4" i="14"/>
  <c r="Y4" i="14"/>
  <c r="X4" i="14"/>
  <c r="W4" i="14"/>
  <c r="R4" i="14" s="1"/>
  <c r="V4" i="14"/>
  <c r="U4" i="14"/>
  <c r="T4" i="14"/>
  <c r="S4" i="14" s="1"/>
  <c r="AE3" i="14"/>
  <c r="AD3" i="14"/>
  <c r="AC3" i="14"/>
  <c r="AB3" i="14"/>
  <c r="AA3" i="14"/>
  <c r="Z3" i="14"/>
  <c r="Y3" i="14"/>
  <c r="X3" i="14"/>
  <c r="W3" i="14"/>
  <c r="V3" i="14"/>
  <c r="R3" i="14" s="1"/>
  <c r="U3" i="14"/>
  <c r="T3" i="14"/>
  <c r="S3" i="14" s="1"/>
  <c r="L33" i="13"/>
  <c r="E33" i="13"/>
  <c r="B33" i="13"/>
  <c r="L32" i="13"/>
  <c r="I32" i="13"/>
  <c r="E32" i="13"/>
  <c r="B32" i="13"/>
  <c r="L31" i="13"/>
  <c r="I31" i="13"/>
  <c r="E31" i="13"/>
  <c r="B31" i="13"/>
  <c r="L28" i="13"/>
  <c r="I28" i="13"/>
  <c r="E28" i="13"/>
  <c r="B28" i="13"/>
  <c r="L27" i="13"/>
  <c r="I27" i="13"/>
  <c r="E27" i="13"/>
  <c r="B27" i="13"/>
  <c r="L26" i="13"/>
  <c r="I26" i="13"/>
  <c r="E26" i="13"/>
  <c r="B26" i="13"/>
  <c r="L23" i="13"/>
  <c r="I23" i="13"/>
  <c r="E23" i="13"/>
  <c r="B23" i="13"/>
  <c r="L22" i="13"/>
  <c r="I22" i="13"/>
  <c r="E22" i="13"/>
  <c r="L21" i="13"/>
  <c r="I21" i="13"/>
  <c r="E21" i="13"/>
  <c r="B21" i="13"/>
  <c r="L18" i="13"/>
  <c r="I18" i="13"/>
  <c r="E18" i="13"/>
  <c r="B18" i="13"/>
  <c r="L17" i="13"/>
  <c r="I17" i="13"/>
  <c r="E17" i="13"/>
  <c r="B17" i="13"/>
  <c r="L16" i="13"/>
  <c r="I16" i="13"/>
  <c r="E16" i="13"/>
  <c r="B16" i="13"/>
  <c r="L13" i="13"/>
  <c r="I13" i="13"/>
  <c r="E13" i="13"/>
  <c r="B13" i="13"/>
  <c r="L12" i="13"/>
  <c r="I12" i="13"/>
  <c r="E12" i="13"/>
  <c r="B12" i="13"/>
  <c r="L11" i="13"/>
  <c r="I11" i="13"/>
  <c r="E11" i="13"/>
  <c r="B11" i="13"/>
  <c r="AE7" i="13"/>
  <c r="AD7" i="13"/>
  <c r="AC7" i="13"/>
  <c r="AB7" i="13"/>
  <c r="AA7" i="13"/>
  <c r="Z7" i="13"/>
  <c r="Y7" i="13"/>
  <c r="X7" i="13"/>
  <c r="W7" i="13"/>
  <c r="V7" i="13"/>
  <c r="R7" i="13" s="1"/>
  <c r="U7" i="13"/>
  <c r="T7" i="13"/>
  <c r="S7" i="13" s="1"/>
  <c r="AE6" i="13"/>
  <c r="AD6" i="13"/>
  <c r="AC6" i="13"/>
  <c r="AB6" i="13"/>
  <c r="AA6" i="13"/>
  <c r="Z6" i="13"/>
  <c r="Y6" i="13"/>
  <c r="X6" i="13"/>
  <c r="W6" i="13"/>
  <c r="R6" i="13" s="1"/>
  <c r="V6" i="13"/>
  <c r="U6" i="13"/>
  <c r="T6" i="13"/>
  <c r="S6" i="13" s="1"/>
  <c r="AE5" i="13"/>
  <c r="AD5" i="13"/>
  <c r="AC5" i="13"/>
  <c r="AB5" i="13"/>
  <c r="AA5" i="13"/>
  <c r="Z5" i="13"/>
  <c r="Y5" i="13"/>
  <c r="X5" i="13"/>
  <c r="W5" i="13"/>
  <c r="V5" i="13"/>
  <c r="R5" i="13" s="1"/>
  <c r="U5" i="13"/>
  <c r="T5" i="13"/>
  <c r="S5" i="13" s="1"/>
  <c r="AE4" i="13"/>
  <c r="AD4" i="13"/>
  <c r="AC4" i="13"/>
  <c r="AB4" i="13"/>
  <c r="AA4" i="13"/>
  <c r="Z4" i="13"/>
  <c r="Y4" i="13"/>
  <c r="X4" i="13"/>
  <c r="W4" i="13"/>
  <c r="R4" i="13" s="1"/>
  <c r="V4" i="13"/>
  <c r="U4" i="13"/>
  <c r="T4" i="13"/>
  <c r="S4" i="13" s="1"/>
  <c r="AE3" i="13"/>
  <c r="AD3" i="13"/>
  <c r="AC3" i="13"/>
  <c r="AB3" i="13"/>
  <c r="AA3" i="13"/>
  <c r="Z3" i="13"/>
  <c r="Y3" i="13"/>
  <c r="X3" i="13"/>
  <c r="W3" i="13"/>
  <c r="V3" i="13"/>
  <c r="R3" i="13" s="1"/>
  <c r="U3" i="13"/>
  <c r="S3" i="13" s="1"/>
  <c r="T3" i="13"/>
  <c r="L33" i="12"/>
  <c r="I33" i="12"/>
  <c r="E33" i="12"/>
  <c r="B33" i="12"/>
  <c r="L32" i="12"/>
  <c r="I32" i="12"/>
  <c r="E32" i="12"/>
  <c r="B32" i="12"/>
  <c r="L31" i="12"/>
  <c r="I31" i="12"/>
  <c r="E31" i="12"/>
  <c r="B31" i="12"/>
  <c r="L28" i="12"/>
  <c r="I28" i="12"/>
  <c r="E28" i="12"/>
  <c r="B28" i="12"/>
  <c r="L27" i="12"/>
  <c r="I27" i="12"/>
  <c r="E27" i="12"/>
  <c r="B27" i="12"/>
  <c r="L26" i="12"/>
  <c r="I26" i="12"/>
  <c r="E26" i="12"/>
  <c r="B26" i="12"/>
  <c r="L23" i="12"/>
  <c r="I23" i="12"/>
  <c r="E23" i="12"/>
  <c r="B23" i="12"/>
  <c r="L22" i="12"/>
  <c r="I22" i="12"/>
  <c r="E22" i="12"/>
  <c r="B22" i="12"/>
  <c r="L21" i="12"/>
  <c r="I21" i="12"/>
  <c r="E21" i="12"/>
  <c r="B21" i="12"/>
  <c r="L18" i="12"/>
  <c r="I18" i="12"/>
  <c r="E18" i="12"/>
  <c r="B18" i="12"/>
  <c r="L17" i="12"/>
  <c r="I17" i="12"/>
  <c r="E17" i="12"/>
  <c r="B17" i="12"/>
  <c r="L16" i="12"/>
  <c r="I16" i="12"/>
  <c r="E16" i="12"/>
  <c r="B16" i="12"/>
  <c r="L13" i="12"/>
  <c r="I13" i="12"/>
  <c r="E13" i="12"/>
  <c r="B13" i="12"/>
  <c r="L12" i="12"/>
  <c r="I12" i="12"/>
  <c r="E12" i="12"/>
  <c r="B12" i="12"/>
  <c r="L11" i="12"/>
  <c r="I11" i="12"/>
  <c r="E11" i="12"/>
  <c r="B11" i="12"/>
  <c r="AE7" i="12"/>
  <c r="AD7" i="12"/>
  <c r="AC7" i="12"/>
  <c r="AB7" i="12"/>
  <c r="AA7" i="12"/>
  <c r="Z7" i="12"/>
  <c r="Y7" i="12"/>
  <c r="X7" i="12"/>
  <c r="W7" i="12"/>
  <c r="R7" i="12" s="1"/>
  <c r="V7" i="12"/>
  <c r="U7" i="12"/>
  <c r="T7" i="12"/>
  <c r="S7" i="12" s="1"/>
  <c r="AE6" i="12"/>
  <c r="AD6" i="12"/>
  <c r="AC6" i="12"/>
  <c r="AB6" i="12"/>
  <c r="AA6" i="12"/>
  <c r="Z6" i="12"/>
  <c r="Y6" i="12"/>
  <c r="X6" i="12"/>
  <c r="W6" i="12"/>
  <c r="V6" i="12"/>
  <c r="U6" i="12"/>
  <c r="S6" i="12" s="1"/>
  <c r="T6" i="12"/>
  <c r="R6" i="12"/>
  <c r="AE5" i="12"/>
  <c r="AD5" i="12"/>
  <c r="AC5" i="12"/>
  <c r="AB5" i="12"/>
  <c r="AA5" i="12"/>
  <c r="Z5" i="12"/>
  <c r="Y5" i="12"/>
  <c r="X5" i="12"/>
  <c r="W5" i="12"/>
  <c r="R5" i="12" s="1"/>
  <c r="V5" i="12"/>
  <c r="U5" i="12"/>
  <c r="T5" i="12"/>
  <c r="S5" i="12" s="1"/>
  <c r="AE4" i="12"/>
  <c r="AD4" i="12"/>
  <c r="AC4" i="12"/>
  <c r="AB4" i="12"/>
  <c r="AA4" i="12"/>
  <c r="Z4" i="12"/>
  <c r="Y4" i="12"/>
  <c r="X4" i="12"/>
  <c r="W4" i="12"/>
  <c r="V4" i="12"/>
  <c r="U4" i="12"/>
  <c r="S4" i="12" s="1"/>
  <c r="T4" i="12"/>
  <c r="R4" i="12"/>
  <c r="AE3" i="12"/>
  <c r="AD3" i="12"/>
  <c r="AC3" i="12"/>
  <c r="AB3" i="12"/>
  <c r="AA3" i="12"/>
  <c r="Z3" i="12"/>
  <c r="Y3" i="12"/>
  <c r="X3" i="12"/>
  <c r="W3" i="12"/>
  <c r="R3" i="12" s="1"/>
  <c r="V3" i="12"/>
  <c r="U3" i="12"/>
  <c r="T3" i="12"/>
  <c r="S3" i="12" s="1"/>
  <c r="L33" i="11"/>
  <c r="I33" i="11"/>
  <c r="E33" i="11"/>
  <c r="B33" i="11"/>
  <c r="L32" i="11"/>
  <c r="I32" i="11"/>
  <c r="E32" i="11"/>
  <c r="B32" i="11"/>
  <c r="L31" i="11"/>
  <c r="I31" i="11"/>
  <c r="E31" i="11"/>
  <c r="B31" i="11"/>
  <c r="L28" i="11"/>
  <c r="I28" i="11"/>
  <c r="E28" i="11"/>
  <c r="B28" i="11"/>
  <c r="L27" i="11"/>
  <c r="I27" i="11"/>
  <c r="E27" i="11"/>
  <c r="B27" i="11"/>
  <c r="L26" i="11"/>
  <c r="I26" i="11"/>
  <c r="E26" i="11"/>
  <c r="B26" i="11"/>
  <c r="L23" i="11"/>
  <c r="I23" i="11"/>
  <c r="E23" i="11"/>
  <c r="B23" i="11"/>
  <c r="L22" i="11"/>
  <c r="I22" i="11"/>
  <c r="E22" i="11"/>
  <c r="B22" i="11"/>
  <c r="L21" i="11"/>
  <c r="I21" i="11"/>
  <c r="E21" i="11"/>
  <c r="B21" i="11"/>
  <c r="L18" i="11"/>
  <c r="I18" i="11"/>
  <c r="E18" i="11"/>
  <c r="B18" i="11"/>
  <c r="L17" i="11"/>
  <c r="I17" i="11"/>
  <c r="E17" i="11"/>
  <c r="B17" i="11"/>
  <c r="L16" i="11"/>
  <c r="I16" i="11"/>
  <c r="E16" i="11"/>
  <c r="B16" i="11"/>
  <c r="L13" i="11"/>
  <c r="I13" i="11"/>
  <c r="E13" i="11"/>
  <c r="B13" i="11"/>
  <c r="L12" i="11"/>
  <c r="I12" i="11"/>
  <c r="E12" i="11"/>
  <c r="B12" i="11"/>
  <c r="L11" i="11"/>
  <c r="I11" i="11"/>
  <c r="E11" i="11"/>
  <c r="B11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 s="1"/>
  <c r="R7" i="11"/>
  <c r="AE6" i="11"/>
  <c r="AD6" i="11"/>
  <c r="AC6" i="11"/>
  <c r="AB6" i="11"/>
  <c r="AA6" i="11"/>
  <c r="Z6" i="11"/>
  <c r="Y6" i="11"/>
  <c r="X6" i="11"/>
  <c r="W6" i="11"/>
  <c r="R6" i="11" s="1"/>
  <c r="V6" i="11"/>
  <c r="U6" i="11"/>
  <c r="T6" i="11"/>
  <c r="S6" i="11" s="1"/>
  <c r="AE5" i="11"/>
  <c r="AD5" i="11"/>
  <c r="AC5" i="11"/>
  <c r="AB5" i="11"/>
  <c r="AA5" i="11"/>
  <c r="Z5" i="11"/>
  <c r="Y5" i="11"/>
  <c r="X5" i="11"/>
  <c r="W5" i="11"/>
  <c r="V5" i="11"/>
  <c r="R5" i="11" s="1"/>
  <c r="U5" i="11"/>
  <c r="T5" i="11"/>
  <c r="S5" i="11" s="1"/>
  <c r="AE4" i="11"/>
  <c r="AD4" i="11"/>
  <c r="AC4" i="11"/>
  <c r="AB4" i="11"/>
  <c r="AA4" i="11"/>
  <c r="Z4" i="11"/>
  <c r="Y4" i="11"/>
  <c r="X4" i="11"/>
  <c r="W4" i="11"/>
  <c r="R4" i="11" s="1"/>
  <c r="V4" i="11"/>
  <c r="U4" i="11"/>
  <c r="T4" i="11"/>
  <c r="S4" i="11" s="1"/>
  <c r="AE3" i="11"/>
  <c r="AD3" i="11"/>
  <c r="AC3" i="11"/>
  <c r="AB3" i="11"/>
  <c r="AA3" i="11"/>
  <c r="Z3" i="11"/>
  <c r="Y3" i="11"/>
  <c r="X3" i="11"/>
  <c r="W3" i="11"/>
  <c r="V3" i="11"/>
  <c r="R3" i="11" s="1"/>
  <c r="U3" i="11"/>
  <c r="T3" i="11"/>
  <c r="S3" i="11" s="1"/>
  <c r="L33" i="10"/>
  <c r="I33" i="10"/>
  <c r="E33" i="10"/>
  <c r="B33" i="10"/>
  <c r="L32" i="10"/>
  <c r="I32" i="10"/>
  <c r="E32" i="10"/>
  <c r="B32" i="10"/>
  <c r="L31" i="10"/>
  <c r="I31" i="10"/>
  <c r="E31" i="10"/>
  <c r="B31" i="10"/>
  <c r="L28" i="10"/>
  <c r="I28" i="10"/>
  <c r="E28" i="10"/>
  <c r="B28" i="10"/>
  <c r="L27" i="10"/>
  <c r="I27" i="10"/>
  <c r="E27" i="10"/>
  <c r="B27" i="10"/>
  <c r="L26" i="10"/>
  <c r="I26" i="10"/>
  <c r="E26" i="10"/>
  <c r="B26" i="10"/>
  <c r="L23" i="10"/>
  <c r="I23" i="10"/>
  <c r="E23" i="10"/>
  <c r="B23" i="10"/>
  <c r="L22" i="10"/>
  <c r="I22" i="10"/>
  <c r="E22" i="10"/>
  <c r="B22" i="10"/>
  <c r="L21" i="10"/>
  <c r="I21" i="10"/>
  <c r="E21" i="10"/>
  <c r="B21" i="10"/>
  <c r="L18" i="10"/>
  <c r="I18" i="10"/>
  <c r="E18" i="10"/>
  <c r="B18" i="10"/>
  <c r="L17" i="10"/>
  <c r="I17" i="10"/>
  <c r="E17" i="10"/>
  <c r="B17" i="10"/>
  <c r="L16" i="10"/>
  <c r="I16" i="10"/>
  <c r="E16" i="10"/>
  <c r="B16" i="10"/>
  <c r="L13" i="10"/>
  <c r="I13" i="10"/>
  <c r="E13" i="10"/>
  <c r="B13" i="10"/>
  <c r="L12" i="10"/>
  <c r="I12" i="10"/>
  <c r="E12" i="10"/>
  <c r="B12" i="10"/>
  <c r="L11" i="10"/>
  <c r="I11" i="10"/>
  <c r="E11" i="10"/>
  <c r="B11" i="10"/>
  <c r="AE7" i="10"/>
  <c r="AD7" i="10"/>
  <c r="AC7" i="10"/>
  <c r="AB7" i="10"/>
  <c r="AA7" i="10"/>
  <c r="Z7" i="10"/>
  <c r="Y7" i="10"/>
  <c r="X7" i="10"/>
  <c r="W7" i="10"/>
  <c r="R7" i="10" s="1"/>
  <c r="V7" i="10"/>
  <c r="U7" i="10"/>
  <c r="T7" i="10"/>
  <c r="S7" i="10" s="1"/>
  <c r="AE6" i="10"/>
  <c r="AD6" i="10"/>
  <c r="AC6" i="10"/>
  <c r="AB6" i="10"/>
  <c r="AA6" i="10"/>
  <c r="Z6" i="10"/>
  <c r="Y6" i="10"/>
  <c r="X6" i="10"/>
  <c r="W6" i="10"/>
  <c r="V6" i="10"/>
  <c r="R6" i="10" s="1"/>
  <c r="U6" i="10"/>
  <c r="T6" i="10"/>
  <c r="S6" i="10" s="1"/>
  <c r="AE5" i="10"/>
  <c r="AD5" i="10"/>
  <c r="AC5" i="10"/>
  <c r="AB5" i="10"/>
  <c r="AA5" i="10"/>
  <c r="Z5" i="10"/>
  <c r="Y5" i="10"/>
  <c r="X5" i="10"/>
  <c r="W5" i="10"/>
  <c r="R5" i="10" s="1"/>
  <c r="V5" i="10"/>
  <c r="U5" i="10"/>
  <c r="T5" i="10"/>
  <c r="S5" i="10" s="1"/>
  <c r="AE4" i="10"/>
  <c r="AD4" i="10"/>
  <c r="AC4" i="10"/>
  <c r="AB4" i="10"/>
  <c r="AA4" i="10"/>
  <c r="Z4" i="10"/>
  <c r="R4" i="10" s="1"/>
  <c r="Y4" i="10"/>
  <c r="X4" i="10"/>
  <c r="W4" i="10"/>
  <c r="V4" i="10"/>
  <c r="U4" i="10"/>
  <c r="T4" i="10"/>
  <c r="S4" i="10" s="1"/>
  <c r="AE3" i="10"/>
  <c r="AD3" i="10"/>
  <c r="AC3" i="10"/>
  <c r="AB3" i="10"/>
  <c r="AA3" i="10"/>
  <c r="Z3" i="10"/>
  <c r="Y3" i="10"/>
  <c r="X3" i="10"/>
  <c r="W3" i="10"/>
  <c r="R3" i="10" s="1"/>
  <c r="V3" i="10"/>
  <c r="U3" i="10"/>
  <c r="T3" i="10"/>
  <c r="S3" i="10" s="1"/>
  <c r="L33" i="9"/>
  <c r="I33" i="9"/>
  <c r="E33" i="9"/>
  <c r="B33" i="9"/>
  <c r="L32" i="9"/>
  <c r="I32" i="9"/>
  <c r="E32" i="9"/>
  <c r="B32" i="9"/>
  <c r="L31" i="9"/>
  <c r="I31" i="9"/>
  <c r="E31" i="9"/>
  <c r="B31" i="9"/>
  <c r="L28" i="9"/>
  <c r="I28" i="9"/>
  <c r="E28" i="9"/>
  <c r="B28" i="9"/>
  <c r="L27" i="9"/>
  <c r="I27" i="9"/>
  <c r="E27" i="9"/>
  <c r="B27" i="9"/>
  <c r="L26" i="9"/>
  <c r="I26" i="9"/>
  <c r="E26" i="9"/>
  <c r="B26" i="9"/>
  <c r="L23" i="9"/>
  <c r="I23" i="9"/>
  <c r="E23" i="9"/>
  <c r="B23" i="9"/>
  <c r="L22" i="9"/>
  <c r="I22" i="9"/>
  <c r="E22" i="9"/>
  <c r="B22" i="9"/>
  <c r="L21" i="9"/>
  <c r="I21" i="9"/>
  <c r="E21" i="9"/>
  <c r="B21" i="9"/>
  <c r="L18" i="9"/>
  <c r="I18" i="9"/>
  <c r="E18" i="9"/>
  <c r="B18" i="9"/>
  <c r="L17" i="9"/>
  <c r="I17" i="9"/>
  <c r="E17" i="9"/>
  <c r="B17" i="9"/>
  <c r="L16" i="9"/>
  <c r="I16" i="9"/>
  <c r="E16" i="9"/>
  <c r="B16" i="9"/>
  <c r="L13" i="9"/>
  <c r="I13" i="9"/>
  <c r="E13" i="9"/>
  <c r="B13" i="9"/>
  <c r="L12" i="9"/>
  <c r="I12" i="9"/>
  <c r="E12" i="9"/>
  <c r="B12" i="9"/>
  <c r="L11" i="9"/>
  <c r="I11" i="9"/>
  <c r="E11" i="9"/>
  <c r="B11" i="9"/>
  <c r="AE7" i="9"/>
  <c r="AD7" i="9"/>
  <c r="AC7" i="9"/>
  <c r="AB7" i="9"/>
  <c r="AA7" i="9"/>
  <c r="Z7" i="9"/>
  <c r="Y7" i="9"/>
  <c r="X7" i="9"/>
  <c r="W7" i="9"/>
  <c r="V7" i="9"/>
  <c r="R7" i="9" s="1"/>
  <c r="U7" i="9"/>
  <c r="T7" i="9"/>
  <c r="S7" i="9" s="1"/>
  <c r="AE6" i="9"/>
  <c r="AD6" i="9"/>
  <c r="AC6" i="9"/>
  <c r="AB6" i="9"/>
  <c r="AA6" i="9"/>
  <c r="Z6" i="9"/>
  <c r="Y6" i="9"/>
  <c r="X6" i="9"/>
  <c r="R6" i="9" s="1"/>
  <c r="W6" i="9"/>
  <c r="V6" i="9"/>
  <c r="U6" i="9"/>
  <c r="T6" i="9"/>
  <c r="S6" i="9" s="1"/>
  <c r="AE5" i="9"/>
  <c r="AD5" i="9"/>
  <c r="AC5" i="9"/>
  <c r="AB5" i="9"/>
  <c r="AA5" i="9"/>
  <c r="Z5" i="9"/>
  <c r="Y5" i="9"/>
  <c r="X5" i="9"/>
  <c r="W5" i="9"/>
  <c r="V5" i="9"/>
  <c r="R5" i="9" s="1"/>
  <c r="U5" i="9"/>
  <c r="T5" i="9"/>
  <c r="S5" i="9" s="1"/>
  <c r="AE4" i="9"/>
  <c r="AD4" i="9"/>
  <c r="AC4" i="9"/>
  <c r="AB4" i="9"/>
  <c r="AA4" i="9"/>
  <c r="Z4" i="9"/>
  <c r="Y4" i="9"/>
  <c r="X4" i="9"/>
  <c r="W4" i="9"/>
  <c r="R4" i="9" s="1"/>
  <c r="V4" i="9"/>
  <c r="U4" i="9"/>
  <c r="T4" i="9"/>
  <c r="S4" i="9" s="1"/>
  <c r="AE3" i="9"/>
  <c r="AD3" i="9"/>
  <c r="AC3" i="9"/>
  <c r="AB3" i="9"/>
  <c r="AA3" i="9"/>
  <c r="Z3" i="9"/>
  <c r="Y3" i="9"/>
  <c r="X3" i="9"/>
  <c r="W3" i="9"/>
  <c r="V3" i="9"/>
  <c r="R3" i="9" s="1"/>
  <c r="U3" i="9"/>
  <c r="S3" i="9" s="1"/>
  <c r="T3" i="9"/>
  <c r="L33" i="8"/>
  <c r="I33" i="8"/>
  <c r="E33" i="8"/>
  <c r="B33" i="8"/>
  <c r="L32" i="8"/>
  <c r="I32" i="8"/>
  <c r="E32" i="8"/>
  <c r="B32" i="8"/>
  <c r="L31" i="8"/>
  <c r="I31" i="8"/>
  <c r="E31" i="8"/>
  <c r="B31" i="8"/>
  <c r="L28" i="8"/>
  <c r="I28" i="8"/>
  <c r="E28" i="8"/>
  <c r="B28" i="8"/>
  <c r="L27" i="8"/>
  <c r="I27" i="8"/>
  <c r="E27" i="8"/>
  <c r="B27" i="8"/>
  <c r="L26" i="8"/>
  <c r="I26" i="8"/>
  <c r="E26" i="8"/>
  <c r="B26" i="8"/>
  <c r="L23" i="8"/>
  <c r="I23" i="8"/>
  <c r="E23" i="8"/>
  <c r="B23" i="8"/>
  <c r="L22" i="8"/>
  <c r="I22" i="8"/>
  <c r="E22" i="8"/>
  <c r="B22" i="8"/>
  <c r="L21" i="8"/>
  <c r="I21" i="8"/>
  <c r="E21" i="8"/>
  <c r="B21" i="8"/>
  <c r="L18" i="8"/>
  <c r="I18" i="8"/>
  <c r="E18" i="8"/>
  <c r="B18" i="8"/>
  <c r="L17" i="8"/>
  <c r="I17" i="8"/>
  <c r="E17" i="8"/>
  <c r="B17" i="8"/>
  <c r="L16" i="8"/>
  <c r="I16" i="8"/>
  <c r="E16" i="8"/>
  <c r="B16" i="8"/>
  <c r="L13" i="8"/>
  <c r="I13" i="8"/>
  <c r="E13" i="8"/>
  <c r="B13" i="8"/>
  <c r="L12" i="8"/>
  <c r="I12" i="8"/>
  <c r="E12" i="8"/>
  <c r="B12" i="8"/>
  <c r="L11" i="8"/>
  <c r="I11" i="8"/>
  <c r="E11" i="8"/>
  <c r="B11" i="8"/>
  <c r="AD7" i="8"/>
  <c r="AC7" i="8"/>
  <c r="AB7" i="8"/>
  <c r="AA7" i="8"/>
  <c r="Z7" i="8"/>
  <c r="Y7" i="8"/>
  <c r="X7" i="8"/>
  <c r="W7" i="8"/>
  <c r="Q7" i="8" s="1"/>
  <c r="V7" i="8"/>
  <c r="U7" i="8"/>
  <c r="T7" i="8"/>
  <c r="S7" i="8"/>
  <c r="R7" i="8" s="1"/>
  <c r="AD6" i="8"/>
  <c r="AC6" i="8"/>
  <c r="AB6" i="8"/>
  <c r="AA6" i="8"/>
  <c r="Z6" i="8"/>
  <c r="Y6" i="8"/>
  <c r="X6" i="8"/>
  <c r="W6" i="8"/>
  <c r="V6" i="8"/>
  <c r="U6" i="8"/>
  <c r="T6" i="8"/>
  <c r="S6" i="8"/>
  <c r="R6" i="8" s="1"/>
  <c r="Q6" i="8"/>
  <c r="AD5" i="8"/>
  <c r="AC5" i="8"/>
  <c r="AB5" i="8"/>
  <c r="AA5" i="8"/>
  <c r="Z5" i="8"/>
  <c r="Y5" i="8"/>
  <c r="X5" i="8"/>
  <c r="W5" i="8"/>
  <c r="V5" i="8"/>
  <c r="Q5" i="8" s="1"/>
  <c r="U5" i="8"/>
  <c r="T5" i="8"/>
  <c r="S5" i="8"/>
  <c r="R5" i="8" s="1"/>
  <c r="AD4" i="8"/>
  <c r="AC4" i="8"/>
  <c r="AB4" i="8"/>
  <c r="AA4" i="8"/>
  <c r="Z4" i="8"/>
  <c r="Y4" i="8"/>
  <c r="X4" i="8"/>
  <c r="W4" i="8"/>
  <c r="V4" i="8"/>
  <c r="U4" i="8"/>
  <c r="Q4" i="8" s="1"/>
  <c r="T4" i="8"/>
  <c r="S4" i="8"/>
  <c r="R4" i="8" s="1"/>
  <c r="AD3" i="8"/>
  <c r="AC3" i="8"/>
  <c r="AB3" i="8"/>
  <c r="AA3" i="8"/>
  <c r="Z3" i="8"/>
  <c r="Y3" i="8"/>
  <c r="X3" i="8"/>
  <c r="W3" i="8"/>
  <c r="V3" i="8"/>
  <c r="Q3" i="8" s="1"/>
  <c r="U3" i="8"/>
  <c r="T3" i="8"/>
  <c r="S3" i="8"/>
  <c r="R3" i="8" s="1"/>
  <c r="L33" i="7"/>
  <c r="I33" i="7"/>
  <c r="E33" i="7"/>
  <c r="B33" i="7"/>
  <c r="L32" i="7"/>
  <c r="I32" i="7"/>
  <c r="E32" i="7"/>
  <c r="B32" i="7"/>
  <c r="L31" i="7"/>
  <c r="I31" i="7"/>
  <c r="E31" i="7"/>
  <c r="B31" i="7"/>
  <c r="L28" i="7"/>
  <c r="I28" i="7"/>
  <c r="E28" i="7"/>
  <c r="B28" i="7"/>
  <c r="L27" i="7"/>
  <c r="I27" i="7"/>
  <c r="E27" i="7"/>
  <c r="B27" i="7"/>
  <c r="L26" i="7"/>
  <c r="I26" i="7"/>
  <c r="E26" i="7"/>
  <c r="B26" i="7"/>
  <c r="L23" i="7"/>
  <c r="I23" i="7"/>
  <c r="E23" i="7"/>
  <c r="B23" i="7"/>
  <c r="L22" i="7"/>
  <c r="I22" i="7"/>
  <c r="E22" i="7"/>
  <c r="B22" i="7"/>
  <c r="L21" i="7"/>
  <c r="I21" i="7"/>
  <c r="E21" i="7"/>
  <c r="B21" i="7"/>
  <c r="L18" i="7"/>
  <c r="I18" i="7"/>
  <c r="E18" i="7"/>
  <c r="B18" i="7"/>
  <c r="L17" i="7"/>
  <c r="I17" i="7"/>
  <c r="E17" i="7"/>
  <c r="B17" i="7"/>
  <c r="L16" i="7"/>
  <c r="I16" i="7"/>
  <c r="E16" i="7"/>
  <c r="B16" i="7"/>
  <c r="L13" i="7"/>
  <c r="I13" i="7"/>
  <c r="E13" i="7"/>
  <c r="B13" i="7"/>
  <c r="L12" i="7"/>
  <c r="I12" i="7"/>
  <c r="E12" i="7"/>
  <c r="B12" i="7"/>
  <c r="L11" i="7"/>
  <c r="I11" i="7"/>
  <c r="E11" i="7"/>
  <c r="B11" i="7"/>
  <c r="AE7" i="7"/>
  <c r="AD7" i="7"/>
  <c r="AC7" i="7"/>
  <c r="AB7" i="7"/>
  <c r="AA7" i="7"/>
  <c r="Z7" i="7"/>
  <c r="Y7" i="7"/>
  <c r="X7" i="7"/>
  <c r="W7" i="7"/>
  <c r="V7" i="7"/>
  <c r="R7" i="7" s="1"/>
  <c r="U7" i="7"/>
  <c r="S7" i="7" s="1"/>
  <c r="T7" i="7"/>
  <c r="AE6" i="7"/>
  <c r="AD6" i="7"/>
  <c r="AC6" i="7"/>
  <c r="AB6" i="7"/>
  <c r="AA6" i="7"/>
  <c r="Z6" i="7"/>
  <c r="Y6" i="7"/>
  <c r="X6" i="7"/>
  <c r="W6" i="7"/>
  <c r="R6" i="7" s="1"/>
  <c r="V6" i="7"/>
  <c r="U6" i="7"/>
  <c r="T6" i="7"/>
  <c r="S6" i="7" s="1"/>
  <c r="AE5" i="7"/>
  <c r="AD5" i="7"/>
  <c r="AC5" i="7"/>
  <c r="AB5" i="7"/>
  <c r="AA5" i="7"/>
  <c r="Z5" i="7"/>
  <c r="Y5" i="7"/>
  <c r="X5" i="7"/>
  <c r="W5" i="7"/>
  <c r="V5" i="7"/>
  <c r="R5" i="7" s="1"/>
  <c r="U5" i="7"/>
  <c r="S5" i="7" s="1"/>
  <c r="T5" i="7"/>
  <c r="AE4" i="7"/>
  <c r="AD4" i="7"/>
  <c r="AC4" i="7"/>
  <c r="AB4" i="7"/>
  <c r="AA4" i="7"/>
  <c r="Z4" i="7"/>
  <c r="Y4" i="7"/>
  <c r="X4" i="7"/>
  <c r="W4" i="7"/>
  <c r="R4" i="7" s="1"/>
  <c r="V4" i="7"/>
  <c r="U4" i="7"/>
  <c r="T4" i="7"/>
  <c r="S4" i="7" s="1"/>
  <c r="AE3" i="7"/>
  <c r="AD3" i="7"/>
  <c r="AC3" i="7"/>
  <c r="AB3" i="7"/>
  <c r="AA3" i="7"/>
  <c r="Z3" i="7"/>
  <c r="Y3" i="7"/>
  <c r="X3" i="7"/>
  <c r="W3" i="7"/>
  <c r="V3" i="7"/>
  <c r="R3" i="7" s="1"/>
  <c r="U3" i="7"/>
  <c r="S3" i="7" s="1"/>
  <c r="T3" i="7"/>
  <c r="L33" i="6"/>
  <c r="I33" i="6"/>
  <c r="E33" i="6"/>
  <c r="B33" i="6"/>
  <c r="L32" i="6"/>
  <c r="I32" i="6"/>
  <c r="E32" i="6"/>
  <c r="B32" i="6"/>
  <c r="L31" i="6"/>
  <c r="I31" i="6"/>
  <c r="E31" i="6"/>
  <c r="B31" i="6"/>
  <c r="L28" i="6"/>
  <c r="E28" i="6"/>
  <c r="B28" i="6"/>
  <c r="L27" i="6"/>
  <c r="I27" i="6"/>
  <c r="E27" i="6"/>
  <c r="B27" i="6"/>
  <c r="L26" i="6"/>
  <c r="I26" i="6"/>
  <c r="E26" i="6"/>
  <c r="B26" i="6"/>
  <c r="L23" i="6"/>
  <c r="I23" i="6"/>
  <c r="E23" i="6"/>
  <c r="B23" i="6"/>
  <c r="L22" i="6"/>
  <c r="I22" i="6"/>
  <c r="E22" i="6"/>
  <c r="B22" i="6"/>
  <c r="L21" i="6"/>
  <c r="I21" i="6"/>
  <c r="E21" i="6"/>
  <c r="B21" i="6"/>
  <c r="L18" i="6"/>
  <c r="I18" i="6"/>
  <c r="E18" i="6"/>
  <c r="B18" i="6"/>
  <c r="L17" i="6"/>
  <c r="I17" i="6"/>
  <c r="E17" i="6"/>
  <c r="B17" i="6"/>
  <c r="L16" i="6"/>
  <c r="I16" i="6"/>
  <c r="E16" i="6"/>
  <c r="B16" i="6"/>
  <c r="L13" i="6"/>
  <c r="I13" i="6"/>
  <c r="E13" i="6"/>
  <c r="B13" i="6"/>
  <c r="L12" i="6"/>
  <c r="I12" i="6"/>
  <c r="E12" i="6"/>
  <c r="B12" i="6"/>
  <c r="L11" i="6"/>
  <c r="I11" i="6"/>
  <c r="E11" i="6"/>
  <c r="B11" i="6"/>
  <c r="AE7" i="6"/>
  <c r="AD7" i="6"/>
  <c r="AC7" i="6"/>
  <c r="AB7" i="6"/>
  <c r="AA7" i="6"/>
  <c r="Z7" i="6"/>
  <c r="Y7" i="6"/>
  <c r="X7" i="6"/>
  <c r="W7" i="6"/>
  <c r="R7" i="6" s="1"/>
  <c r="V7" i="6"/>
  <c r="U7" i="6"/>
  <c r="T7" i="6"/>
  <c r="S7" i="6"/>
  <c r="AE6" i="6"/>
  <c r="AD6" i="6"/>
  <c r="AC6" i="6"/>
  <c r="AB6" i="6"/>
  <c r="AA6" i="6"/>
  <c r="Z6" i="6"/>
  <c r="Y6" i="6"/>
  <c r="X6" i="6"/>
  <c r="R6" i="6" s="1"/>
  <c r="W6" i="6"/>
  <c r="V6" i="6"/>
  <c r="U6" i="6"/>
  <c r="T6" i="6"/>
  <c r="S6" i="6" s="1"/>
  <c r="AE5" i="6"/>
  <c r="AD5" i="6"/>
  <c r="AC5" i="6"/>
  <c r="AB5" i="6"/>
  <c r="AA5" i="6"/>
  <c r="Z5" i="6"/>
  <c r="Y5" i="6"/>
  <c r="X5" i="6"/>
  <c r="W5" i="6"/>
  <c r="R5" i="6" s="1"/>
  <c r="V5" i="6"/>
  <c r="U5" i="6"/>
  <c r="T5" i="6"/>
  <c r="S5" i="6"/>
  <c r="AE4" i="6"/>
  <c r="AD4" i="6"/>
  <c r="AC4" i="6"/>
  <c r="AB4" i="6"/>
  <c r="AA4" i="6"/>
  <c r="Z4" i="6"/>
  <c r="Y4" i="6"/>
  <c r="X4" i="6"/>
  <c r="R4" i="6" s="1"/>
  <c r="W4" i="6"/>
  <c r="V4" i="6"/>
  <c r="U4" i="6"/>
  <c r="T4" i="6"/>
  <c r="S4" i="6" s="1"/>
  <c r="AE3" i="6"/>
  <c r="AD3" i="6"/>
  <c r="AC3" i="6"/>
  <c r="AB3" i="6"/>
  <c r="AA3" i="6"/>
  <c r="Z3" i="6"/>
  <c r="Y3" i="6"/>
  <c r="X3" i="6"/>
  <c r="W3" i="6"/>
  <c r="R3" i="6" s="1"/>
  <c r="V3" i="6"/>
  <c r="U3" i="6"/>
  <c r="T3" i="6"/>
  <c r="S3" i="6"/>
  <c r="I33" i="5"/>
  <c r="E33" i="5"/>
  <c r="B33" i="5"/>
  <c r="L32" i="5"/>
  <c r="E32" i="5"/>
  <c r="B32" i="5"/>
  <c r="L31" i="5"/>
  <c r="E31" i="5"/>
  <c r="B31" i="5"/>
  <c r="L28" i="5"/>
  <c r="E28" i="5"/>
  <c r="B28" i="5"/>
  <c r="L27" i="5"/>
  <c r="E27" i="5"/>
  <c r="B27" i="5"/>
  <c r="L26" i="5"/>
  <c r="I26" i="5"/>
  <c r="E26" i="5"/>
  <c r="B26" i="5"/>
  <c r="L23" i="5"/>
  <c r="I23" i="5"/>
  <c r="E23" i="5"/>
  <c r="B23" i="5"/>
  <c r="L22" i="5"/>
  <c r="I22" i="5"/>
  <c r="E22" i="5"/>
  <c r="B22" i="5"/>
  <c r="L21" i="5"/>
  <c r="I21" i="5"/>
  <c r="E21" i="5"/>
  <c r="B21" i="5"/>
  <c r="L18" i="5"/>
  <c r="I18" i="5"/>
  <c r="E18" i="5"/>
  <c r="B18" i="5"/>
  <c r="L17" i="5"/>
  <c r="I17" i="5"/>
  <c r="E17" i="5"/>
  <c r="B17" i="5"/>
  <c r="L16" i="5"/>
  <c r="I16" i="5"/>
  <c r="E16" i="5"/>
  <c r="B16" i="5"/>
  <c r="L13" i="5"/>
  <c r="I13" i="5"/>
  <c r="E13" i="5"/>
  <c r="B13" i="5"/>
  <c r="L12" i="5"/>
  <c r="I12" i="5"/>
  <c r="E12" i="5"/>
  <c r="B12" i="5"/>
  <c r="L11" i="5"/>
  <c r="I11" i="5"/>
  <c r="E11" i="5"/>
  <c r="B11" i="5"/>
  <c r="AE8" i="5"/>
  <c r="AD8" i="5"/>
  <c r="AC8" i="5"/>
  <c r="AB8" i="5"/>
  <c r="AA8" i="5"/>
  <c r="Z8" i="5"/>
  <c r="Y8" i="5"/>
  <c r="X8" i="5"/>
  <c r="W8" i="5"/>
  <c r="R8" i="5" s="1"/>
  <c r="V8" i="5"/>
  <c r="U8" i="5"/>
  <c r="T8" i="5"/>
  <c r="S8" i="5" s="1"/>
  <c r="AE7" i="5"/>
  <c r="AD7" i="5"/>
  <c r="AC7" i="5"/>
  <c r="AB7" i="5"/>
  <c r="AA7" i="5"/>
  <c r="Z7" i="5"/>
  <c r="Y7" i="5"/>
  <c r="X7" i="5"/>
  <c r="W7" i="5"/>
  <c r="V7" i="5"/>
  <c r="U7" i="5"/>
  <c r="T7" i="5"/>
  <c r="S7" i="5" s="1"/>
  <c r="R7" i="5"/>
  <c r="AE6" i="5"/>
  <c r="AD6" i="5"/>
  <c r="AC6" i="5"/>
  <c r="AB6" i="5"/>
  <c r="AA6" i="5"/>
  <c r="Z6" i="5"/>
  <c r="Y6" i="5"/>
  <c r="X6" i="5"/>
  <c r="W6" i="5"/>
  <c r="R6" i="5" s="1"/>
  <c r="V6" i="5"/>
  <c r="U6" i="5"/>
  <c r="T6" i="5"/>
  <c r="S6" i="5" s="1"/>
  <c r="AE5" i="5"/>
  <c r="AD5" i="5"/>
  <c r="AC5" i="5"/>
  <c r="AB5" i="5"/>
  <c r="AA5" i="5"/>
  <c r="Z5" i="5"/>
  <c r="Y5" i="5"/>
  <c r="X5" i="5"/>
  <c r="W5" i="5"/>
  <c r="V5" i="5"/>
  <c r="R5" i="5" s="1"/>
  <c r="U5" i="5"/>
  <c r="T5" i="5"/>
  <c r="S5" i="5" s="1"/>
  <c r="AE4" i="5"/>
  <c r="AD4" i="5"/>
  <c r="AC4" i="5"/>
  <c r="AB4" i="5"/>
  <c r="AA4" i="5"/>
  <c r="Z4" i="5"/>
  <c r="Y4" i="5"/>
  <c r="X4" i="5"/>
  <c r="W4" i="5"/>
  <c r="R4" i="5" s="1"/>
  <c r="V4" i="5"/>
  <c r="U4" i="5"/>
  <c r="T4" i="5"/>
  <c r="S4" i="5" s="1"/>
  <c r="AE3" i="5"/>
  <c r="AD3" i="5"/>
  <c r="AC3" i="5"/>
  <c r="AB3" i="5"/>
  <c r="AA3" i="5"/>
  <c r="Z3" i="5"/>
  <c r="Y3" i="5"/>
  <c r="X3" i="5"/>
  <c r="W3" i="5"/>
  <c r="V3" i="5"/>
  <c r="U3" i="5"/>
  <c r="T3" i="5"/>
  <c r="S3" i="5" s="1"/>
  <c r="R3" i="5"/>
  <c r="L33" i="4"/>
  <c r="I33" i="4"/>
  <c r="E33" i="4"/>
  <c r="B33" i="4"/>
  <c r="L32" i="4"/>
  <c r="I32" i="4"/>
  <c r="E32" i="4"/>
  <c r="B32" i="4"/>
  <c r="L31" i="4"/>
  <c r="I31" i="4"/>
  <c r="E31" i="4"/>
  <c r="B31" i="4"/>
  <c r="L28" i="4"/>
  <c r="I28" i="4"/>
  <c r="E28" i="4"/>
  <c r="B28" i="4"/>
  <c r="L27" i="4"/>
  <c r="I27" i="4"/>
  <c r="E27" i="4"/>
  <c r="B27" i="4"/>
  <c r="L26" i="4"/>
  <c r="I26" i="4"/>
  <c r="E26" i="4"/>
  <c r="B26" i="4"/>
  <c r="L23" i="4"/>
  <c r="I23" i="4"/>
  <c r="E23" i="4"/>
  <c r="B23" i="4"/>
  <c r="L22" i="4"/>
  <c r="I22" i="4"/>
  <c r="E22" i="4"/>
  <c r="B22" i="4"/>
  <c r="L21" i="4"/>
  <c r="I21" i="4"/>
  <c r="E21" i="4"/>
  <c r="B21" i="4"/>
  <c r="L18" i="4"/>
  <c r="I18" i="4"/>
  <c r="E18" i="4"/>
  <c r="B18" i="4"/>
  <c r="L17" i="4"/>
  <c r="I17" i="4"/>
  <c r="E17" i="4"/>
  <c r="B17" i="4"/>
  <c r="L16" i="4"/>
  <c r="I16" i="4"/>
  <c r="E16" i="4"/>
  <c r="B16" i="4"/>
  <c r="L13" i="4"/>
  <c r="I13" i="4"/>
  <c r="E13" i="4"/>
  <c r="B13" i="4"/>
  <c r="L12" i="4"/>
  <c r="I12" i="4"/>
  <c r="E12" i="4"/>
  <c r="B12" i="4"/>
  <c r="L11" i="4"/>
  <c r="I11" i="4"/>
  <c r="E11" i="4"/>
  <c r="B11" i="4"/>
  <c r="AE7" i="4"/>
  <c r="AD7" i="4"/>
  <c r="AC7" i="4"/>
  <c r="AB7" i="4"/>
  <c r="AA7" i="4"/>
  <c r="Z7" i="4"/>
  <c r="Y7" i="4"/>
  <c r="X7" i="4"/>
  <c r="W7" i="4"/>
  <c r="R7" i="4" s="1"/>
  <c r="V7" i="4"/>
  <c r="U7" i="4"/>
  <c r="T7" i="4"/>
  <c r="S7" i="4" s="1"/>
  <c r="AE6" i="4"/>
  <c r="AD6" i="4"/>
  <c r="AC6" i="4"/>
  <c r="AB6" i="4"/>
  <c r="AA6" i="4"/>
  <c r="Z6" i="4"/>
  <c r="Y6" i="4"/>
  <c r="X6" i="4"/>
  <c r="W6" i="4"/>
  <c r="V6" i="4"/>
  <c r="R6" i="4" s="1"/>
  <c r="U6" i="4"/>
  <c r="T6" i="4"/>
  <c r="S6" i="4" s="1"/>
  <c r="AE5" i="4"/>
  <c r="AD5" i="4"/>
  <c r="AC5" i="4"/>
  <c r="AB5" i="4"/>
  <c r="AA5" i="4"/>
  <c r="Z5" i="4"/>
  <c r="Y5" i="4"/>
  <c r="X5" i="4"/>
  <c r="W5" i="4"/>
  <c r="R5" i="4" s="1"/>
  <c r="V5" i="4"/>
  <c r="U5" i="4"/>
  <c r="T5" i="4"/>
  <c r="S5" i="4" s="1"/>
  <c r="AE4" i="4"/>
  <c r="AD4" i="4"/>
  <c r="AC4" i="4"/>
  <c r="AB4" i="4"/>
  <c r="AA4" i="4"/>
  <c r="Z4" i="4"/>
  <c r="Y4" i="4"/>
  <c r="X4" i="4"/>
  <c r="W4" i="4"/>
  <c r="V4" i="4"/>
  <c r="U4" i="4"/>
  <c r="T4" i="4"/>
  <c r="S4" i="4" s="1"/>
  <c r="R4" i="4"/>
  <c r="AE3" i="4"/>
  <c r="AD3" i="4"/>
  <c r="AC3" i="4"/>
  <c r="AB3" i="4"/>
  <c r="AA3" i="4"/>
  <c r="Z3" i="4"/>
  <c r="Y3" i="4"/>
  <c r="X3" i="4"/>
  <c r="W3" i="4"/>
  <c r="R3" i="4" s="1"/>
  <c r="V3" i="4"/>
  <c r="U3" i="4"/>
  <c r="T3" i="4"/>
  <c r="S3" i="4"/>
  <c r="L33" i="3"/>
  <c r="I33" i="3"/>
  <c r="E33" i="3"/>
  <c r="B33" i="3"/>
  <c r="L32" i="3"/>
  <c r="I32" i="3"/>
  <c r="E32" i="3"/>
  <c r="B32" i="3"/>
  <c r="L31" i="3"/>
  <c r="I31" i="3"/>
  <c r="E31" i="3"/>
  <c r="B31" i="3"/>
  <c r="L28" i="3"/>
  <c r="I28" i="3"/>
  <c r="E28" i="3"/>
  <c r="B28" i="3"/>
  <c r="L27" i="3"/>
  <c r="I27" i="3"/>
  <c r="E27" i="3"/>
  <c r="B27" i="3"/>
  <c r="L26" i="3"/>
  <c r="I26" i="3"/>
  <c r="E26" i="3"/>
  <c r="B26" i="3"/>
  <c r="L23" i="3"/>
  <c r="I23" i="3"/>
  <c r="E23" i="3"/>
  <c r="B23" i="3"/>
  <c r="L22" i="3"/>
  <c r="I22" i="3"/>
  <c r="E22" i="3"/>
  <c r="B22" i="3"/>
  <c r="L21" i="3"/>
  <c r="I21" i="3"/>
  <c r="E21" i="3"/>
  <c r="B21" i="3"/>
  <c r="L18" i="3"/>
  <c r="I18" i="3"/>
  <c r="E18" i="3"/>
  <c r="B18" i="3"/>
  <c r="L17" i="3"/>
  <c r="I17" i="3"/>
  <c r="E17" i="3"/>
  <c r="B17" i="3"/>
  <c r="L16" i="3"/>
  <c r="I16" i="3"/>
  <c r="E16" i="3"/>
  <c r="B16" i="3"/>
  <c r="L13" i="3"/>
  <c r="I13" i="3"/>
  <c r="E13" i="3"/>
  <c r="B13" i="3"/>
  <c r="L12" i="3"/>
  <c r="I12" i="3"/>
  <c r="E12" i="3"/>
  <c r="B12" i="3"/>
  <c r="L11" i="3"/>
  <c r="I11" i="3"/>
  <c r="E11" i="3"/>
  <c r="B11" i="3"/>
  <c r="AE7" i="3"/>
  <c r="AD7" i="3"/>
  <c r="AC7" i="3"/>
  <c r="AB7" i="3"/>
  <c r="AA7" i="3"/>
  <c r="Z7" i="3"/>
  <c r="Y7" i="3"/>
  <c r="R7" i="3" s="1"/>
  <c r="X7" i="3"/>
  <c r="W7" i="3"/>
  <c r="V7" i="3"/>
  <c r="U7" i="3"/>
  <c r="S7" i="3" s="1"/>
  <c r="T7" i="3"/>
  <c r="AE6" i="3"/>
  <c r="AD6" i="3"/>
  <c r="AC6" i="3"/>
  <c r="AB6" i="3"/>
  <c r="AA6" i="3"/>
  <c r="Z6" i="3"/>
  <c r="Y6" i="3"/>
  <c r="X6" i="3"/>
  <c r="W6" i="3"/>
  <c r="R6" i="3" s="1"/>
  <c r="V6" i="3"/>
  <c r="U6" i="3"/>
  <c r="T6" i="3"/>
  <c r="S6" i="3"/>
  <c r="AE5" i="3"/>
  <c r="AD5" i="3"/>
  <c r="AC5" i="3"/>
  <c r="AB5" i="3"/>
  <c r="AA5" i="3"/>
  <c r="Z5" i="3"/>
  <c r="Y5" i="3"/>
  <c r="X5" i="3"/>
  <c r="W5" i="3"/>
  <c r="V5" i="3"/>
  <c r="R5" i="3" s="1"/>
  <c r="U5" i="3"/>
  <c r="S5" i="3" s="1"/>
  <c r="T5" i="3"/>
  <c r="AE4" i="3"/>
  <c r="AD4" i="3"/>
  <c r="AC4" i="3"/>
  <c r="AB4" i="3"/>
  <c r="AA4" i="3"/>
  <c r="Z4" i="3"/>
  <c r="Y4" i="3"/>
  <c r="X4" i="3"/>
  <c r="W4" i="3"/>
  <c r="R4" i="3" s="1"/>
  <c r="V4" i="3"/>
  <c r="U4" i="3"/>
  <c r="T4" i="3"/>
  <c r="S4" i="3"/>
  <c r="AE3" i="3"/>
  <c r="AD3" i="3"/>
  <c r="AC3" i="3"/>
  <c r="AB3" i="3"/>
  <c r="AA3" i="3"/>
  <c r="Z3" i="3"/>
  <c r="Y3" i="3"/>
  <c r="R3" i="3" s="1"/>
  <c r="X3" i="3"/>
  <c r="W3" i="3"/>
  <c r="V3" i="3"/>
  <c r="U3" i="3"/>
  <c r="S3" i="3" s="1"/>
  <c r="T3" i="3"/>
  <c r="L33" i="2"/>
  <c r="I33" i="2"/>
  <c r="E33" i="2"/>
  <c r="B33" i="2"/>
  <c r="L32" i="2"/>
  <c r="I32" i="2"/>
  <c r="E32" i="2"/>
  <c r="B32" i="2"/>
  <c r="L31" i="2"/>
  <c r="I31" i="2"/>
  <c r="E31" i="2"/>
  <c r="B31" i="2"/>
  <c r="L28" i="2"/>
  <c r="I28" i="2"/>
  <c r="E28" i="2"/>
  <c r="B28" i="2"/>
  <c r="L27" i="2"/>
  <c r="I27" i="2"/>
  <c r="E27" i="2"/>
  <c r="B27" i="2"/>
  <c r="L26" i="2"/>
  <c r="I26" i="2"/>
  <c r="E26" i="2"/>
  <c r="B26" i="2"/>
  <c r="L23" i="2"/>
  <c r="I23" i="2"/>
  <c r="E23" i="2"/>
  <c r="B23" i="2"/>
  <c r="L22" i="2"/>
  <c r="I22" i="2"/>
  <c r="E22" i="2"/>
  <c r="B22" i="2"/>
  <c r="L21" i="2"/>
  <c r="I21" i="2"/>
  <c r="E21" i="2"/>
  <c r="B21" i="2"/>
  <c r="L18" i="2"/>
  <c r="I18" i="2"/>
  <c r="E18" i="2"/>
  <c r="B18" i="2"/>
  <c r="L17" i="2"/>
  <c r="I17" i="2"/>
  <c r="E17" i="2"/>
  <c r="B17" i="2"/>
  <c r="L16" i="2"/>
  <c r="I16" i="2"/>
  <c r="E16" i="2"/>
  <c r="B16" i="2"/>
  <c r="L13" i="2"/>
  <c r="I13" i="2"/>
  <c r="E13" i="2"/>
  <c r="B13" i="2"/>
  <c r="L12" i="2"/>
  <c r="I12" i="2"/>
  <c r="E12" i="2"/>
  <c r="B12" i="2"/>
  <c r="L11" i="2"/>
  <c r="I11" i="2"/>
  <c r="E11" i="2"/>
  <c r="B11" i="2"/>
  <c r="AE7" i="2"/>
  <c r="AD7" i="2"/>
  <c r="AC7" i="2"/>
  <c r="AB7" i="2"/>
  <c r="AA7" i="2"/>
  <c r="Z7" i="2"/>
  <c r="Y7" i="2"/>
  <c r="X7" i="2"/>
  <c r="W7" i="2"/>
  <c r="R7" i="2" s="1"/>
  <c r="V7" i="2"/>
  <c r="U7" i="2"/>
  <c r="T7" i="2"/>
  <c r="S7" i="2"/>
  <c r="AE6" i="2"/>
  <c r="AD6" i="2"/>
  <c r="AC6" i="2"/>
  <c r="AB6" i="2"/>
  <c r="AA6" i="2"/>
  <c r="Z6" i="2"/>
  <c r="Y6" i="2"/>
  <c r="X6" i="2"/>
  <c r="W6" i="2"/>
  <c r="V6" i="2"/>
  <c r="U6" i="2"/>
  <c r="S6" i="2" s="1"/>
  <c r="T6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AE4" i="2"/>
  <c r="AD4" i="2"/>
  <c r="AC4" i="2"/>
  <c r="AB4" i="2"/>
  <c r="AA4" i="2"/>
  <c r="Z4" i="2"/>
  <c r="Y4" i="2"/>
  <c r="X4" i="2"/>
  <c r="W4" i="2"/>
  <c r="V4" i="2"/>
  <c r="U4" i="2"/>
  <c r="T4" i="2"/>
  <c r="S4" i="2" s="1"/>
  <c r="AE3" i="2"/>
  <c r="AD3" i="2"/>
  <c r="AC3" i="2"/>
  <c r="AB3" i="2"/>
  <c r="AA3" i="2"/>
  <c r="Z3" i="2"/>
  <c r="Y3" i="2"/>
  <c r="X3" i="2"/>
  <c r="W3" i="2"/>
  <c r="V3" i="2"/>
  <c r="U3" i="2"/>
  <c r="T3" i="2"/>
  <c r="S3" i="2"/>
</calcChain>
</file>

<file path=xl/sharedStrings.xml><?xml version="1.0" encoding="utf-8"?>
<sst xmlns="http://schemas.openxmlformats.org/spreadsheetml/2006/main" count="1890" uniqueCount="448">
  <si>
    <t>TOPLAM İL SAYISI; 51,  GRUP SAYISI; 20,  TAKIM SAYISI; 103</t>
  </si>
  <si>
    <t>GRUPLAR, İLLER VE TAKIM SAYILARI</t>
  </si>
  <si>
    <t> NO</t>
  </si>
  <si>
    <t>1.GRUP</t>
  </si>
  <si>
    <t>TAKIM SAYISI</t>
  </si>
  <si>
    <t>2.GRUP</t>
  </si>
  <si>
    <t>3.GRUP</t>
  </si>
  <si>
    <t>EDİRNE (merkez)</t>
  </si>
  <si>
    <t>EDİRNE (uzunköprü)</t>
  </si>
  <si>
    <t>BALIKESİR (merkez)</t>
  </si>
  <si>
    <t>KIRKLARELİ (Lüleburgaz)</t>
  </si>
  <si>
    <t>KIRKLARELİ (merkez)</t>
  </si>
  <si>
    <t>BURSA (büyükşehir belediyesi)</t>
  </si>
  <si>
    <t>TEKİRDAĞ (çorlu)</t>
  </si>
  <si>
    <t>TEKİRDAĞ (zübeyde hanım)</t>
  </si>
  <si>
    <t>BİLECİK (merkez)</t>
  </si>
  <si>
    <t>İSTANBUL (sultangazi)</t>
  </si>
  <si>
    <t>ÇANAKKALE (merkez)</t>
  </si>
  <si>
    <t>YALOVA ((çınarcık)</t>
  </si>
  <si>
    <t>İSTANBUL (zeytinburnu)</t>
  </si>
  <si>
    <t>İSTANBUL (maltepe)</t>
  </si>
  <si>
    <t>KOCAELİ (gölcük)</t>
  </si>
  <si>
    <t>TOPLAM</t>
  </si>
  <si>
    <t>4.GRUP</t>
  </si>
  <si>
    <t>NO </t>
  </si>
  <si>
    <t>5.GRUP</t>
  </si>
  <si>
    <t>6.GRUP</t>
  </si>
  <si>
    <t>BURSA (A.O. Sönmez)</t>
  </si>
  <si>
    <t>İZMİR (narlıdere)</t>
  </si>
  <si>
    <t>İZMİR (karşıyaka)</t>
  </si>
  <si>
    <t>KOCAELİ (merkez)</t>
  </si>
  <si>
    <t>AYDIN (nazilli)</t>
  </si>
  <si>
    <t>AYDIN (söke)</t>
  </si>
  <si>
    <t>SAKARYA (hendek)</t>
  </si>
  <si>
    <t>AFYON (merkez)</t>
  </si>
  <si>
    <t>AFYON (emirdağ)</t>
  </si>
  <si>
    <t>YALOVA (belediyesi)</t>
  </si>
  <si>
    <t>MANİSA (turgutlu)</t>
  </si>
  <si>
    <t>MANİSA (gördes)</t>
  </si>
  <si>
    <t>BURSA (yenişehir)</t>
  </si>
  <si>
    <t>MUĞLA (fethiye)</t>
  </si>
  <si>
    <t>DENİZLİ (çivril)</t>
  </si>
  <si>
    <t>KOCAELİ (dilovası)</t>
  </si>
  <si>
    <t>7.GRUP</t>
  </si>
  <si>
    <t>8.GRUP</t>
  </si>
  <si>
    <t>9.GRUP</t>
  </si>
  <si>
    <t>İZMİR (foça)</t>
  </si>
  <si>
    <t>İZMİR (narlıdere YBRM))</t>
  </si>
  <si>
    <t>UŞAK (merkez)</t>
  </si>
  <si>
    <t>MANİSA (soma)</t>
  </si>
  <si>
    <t>AFYON (engelsiz yaşam merkezi)</t>
  </si>
  <si>
    <t>İZMİR (buca)</t>
  </si>
  <si>
    <t>AFYON (bolvadin)</t>
  </si>
  <si>
    <t>MUĞLA (AHNÖ huzurevi)</t>
  </si>
  <si>
    <t>AFYON (sandıklı)</t>
  </si>
  <si>
    <t>AYDIN (kuyucak)</t>
  </si>
  <si>
    <t>DENİZLİ (merkez)</t>
  </si>
  <si>
    <t xml:space="preserve">İZMİR (alsancak) </t>
  </si>
  <si>
    <t>DENİZLİ (babadağ)</t>
  </si>
  <si>
    <t>İZMİR (bornova)</t>
  </si>
  <si>
    <t>AYDIN (merkez)</t>
  </si>
  <si>
    <t>10.GRUP</t>
  </si>
  <si>
    <t>11.GRUP</t>
  </si>
  <si>
    <t>12.GRUP</t>
  </si>
  <si>
    <t>ARTVİN (şavşat)</t>
  </si>
  <si>
    <t>SAMSUN(merkez huzurevi)</t>
  </si>
  <si>
    <t>SAMSUN(ladik)</t>
  </si>
  <si>
    <t>AĞRI (merkez)</t>
  </si>
  <si>
    <t>TRABZON(trabzon huzurevi)</t>
  </si>
  <si>
    <t>TRABZON(köşk huzurevi)</t>
  </si>
  <si>
    <t>ERZİNCAN (merkez)</t>
  </si>
  <si>
    <t>AMASYA(merzifon)</t>
  </si>
  <si>
    <t>AMASYA(suluova)</t>
  </si>
  <si>
    <t>RİZE (fındıklı)</t>
  </si>
  <si>
    <t>TOKAT(merkez)</t>
  </si>
  <si>
    <t>ORDU(altınordu)</t>
  </si>
  <si>
    <t>ERZİNCAN (refaiye)</t>
  </si>
  <si>
    <t>SİVAS(sivas bedediyesi İİHT)</t>
  </si>
  <si>
    <t>TOKAT(zile)</t>
  </si>
  <si>
    <t>13.GRUP</t>
  </si>
  <si>
    <t>14.GRUP</t>
  </si>
  <si>
    <t>15.GRUP</t>
  </si>
  <si>
    <t>SAMSUN(bafra)</t>
  </si>
  <si>
    <t>G.ANTEP(şahinbey)</t>
  </si>
  <si>
    <t>ANKARA(kızılcahamam)</t>
  </si>
  <si>
    <t>ÇORUM(atıl üzelgün huzurevi)</t>
  </si>
  <si>
    <t>ADANA(çukurova)</t>
  </si>
  <si>
    <t>ZONGULDAK(çaycuma)</t>
  </si>
  <si>
    <t>YOZGAT(Yozgat A.Türkeş)</t>
  </si>
  <si>
    <t>ELAZIĞ(merkez)</t>
  </si>
  <si>
    <t>BOLU(izzetbaysal huzurevi)</t>
  </si>
  <si>
    <t>KASTAMONU(merkez)</t>
  </si>
  <si>
    <t>OSMANİYE(Özden huzurevi)</t>
  </si>
  <si>
    <t>BARTIN(merkez)</t>
  </si>
  <si>
    <t>SAMSUN(havza)</t>
  </si>
  <si>
    <t>G.ANTEP(nizip)</t>
  </si>
  <si>
    <t>KARABÜK(merkez)</t>
  </si>
  <si>
    <t>16.GRUP</t>
  </si>
  <si>
    <t>17.GRUP</t>
  </si>
  <si>
    <t>18.GRUP</t>
  </si>
  <si>
    <t>BOLU(izzet baysal vakıf huzurevi)</t>
  </si>
  <si>
    <t>MERSİN(tarsus)</t>
  </si>
  <si>
    <t>ANTALYA(fethi bayçin huzurevi)</t>
  </si>
  <si>
    <t>DÜZCE(merkez)</t>
  </si>
  <si>
    <t>ADANA(seyhan)</t>
  </si>
  <si>
    <t>KONYA(meram)</t>
  </si>
  <si>
    <t>ZONGULDAK(merkez)</t>
  </si>
  <si>
    <t>HATAY(antakya)</t>
  </si>
  <si>
    <t>ISPARTA(merkez)</t>
  </si>
  <si>
    <t>ANKARA(yenimahalle)</t>
  </si>
  <si>
    <t>NİĞDE(bor)</t>
  </si>
  <si>
    <t>BURDUR(merkez)</t>
  </si>
  <si>
    <t>ZONGULDAK(kdz. Ereğli)</t>
  </si>
  <si>
    <t>MERSİN(erdemli)</t>
  </si>
  <si>
    <t>ANTALYA(alanya gaziler)</t>
  </si>
  <si>
    <t>NO</t>
  </si>
  <si>
    <t>19.GRUP</t>
  </si>
  <si>
    <t>20.GRUP</t>
  </si>
  <si>
    <t>ANKARA(çankaya)</t>
  </si>
  <si>
    <t>ANKARA(çubuk süleyman demirel)</t>
  </si>
  <si>
    <t>ZONGULDAK(devrek)</t>
  </si>
  <si>
    <t>ESKİŞEHİR(odunpazarı)</t>
  </si>
  <si>
    <t>ÇORUM(kamile hacı ahmet akdağ h.)</t>
  </si>
  <si>
    <t>AKSARAY(merkez)</t>
  </si>
  <si>
    <t>ESKİŞEHİR(tepebaşı)</t>
  </si>
  <si>
    <t>ANTALYA(alanya huzurevi)</t>
  </si>
  <si>
    <t>KIRŞEHİR(merkez)</t>
  </si>
  <si>
    <t>ANKARA(pursaklar)</t>
  </si>
  <si>
    <t>ANKARA(çubuk abidin yılmaz)</t>
  </si>
  <si>
    <t>ISPARTA(eğridir huzurevi)</t>
  </si>
  <si>
    <t>1. GRUP</t>
  </si>
  <si>
    <t>1. GRUP PUAN DURUMU</t>
  </si>
  <si>
    <t>SIRA</t>
  </si>
  <si>
    <t>TAKIMLAR</t>
  </si>
  <si>
    <t>PUANI</t>
  </si>
  <si>
    <t>AVERAJ</t>
  </si>
  <si>
    <t>ALDIĞI SAYI</t>
  </si>
  <si>
    <t>VERDİĞİ SAYI</t>
  </si>
  <si>
    <t>1. HAFTA</t>
  </si>
  <si>
    <t>2.HAFTA</t>
  </si>
  <si>
    <t>3.HAFTA</t>
  </si>
  <si>
    <t>4. HAFTA</t>
  </si>
  <si>
    <t>5. HAFTA</t>
  </si>
  <si>
    <t>6. HAFTA</t>
  </si>
  <si>
    <t>7. HAFTA</t>
  </si>
  <si>
    <t>8. HAFTA</t>
  </si>
  <si>
    <t>9. HAFTA</t>
  </si>
  <si>
    <t>10. HAFTA</t>
  </si>
  <si>
    <r>
      <t xml:space="preserve">EDİRNE </t>
    </r>
    <r>
      <rPr>
        <b/>
        <i/>
        <sz val="11"/>
        <color rgb="FFFF0000"/>
        <rFont val="Calibri"/>
      </rPr>
      <t>(MERKEZ)</t>
    </r>
  </si>
  <si>
    <r>
      <t>EDİRNE</t>
    </r>
    <r>
      <rPr>
        <sz val="11"/>
        <color rgb="FFFF0000"/>
        <rFont val="Calibri"/>
      </rPr>
      <t xml:space="preserve"> (MERKEZ)</t>
    </r>
  </si>
  <si>
    <r>
      <t xml:space="preserve">KIRKLARELİ </t>
    </r>
    <r>
      <rPr>
        <b/>
        <i/>
        <sz val="11"/>
        <color rgb="FFFF0000"/>
        <rFont val="Calibri"/>
      </rPr>
      <t>(LÜLEBURGAZ)</t>
    </r>
  </si>
  <si>
    <r>
      <t xml:space="preserve">KIRKLARELİ </t>
    </r>
    <r>
      <rPr>
        <sz val="11"/>
        <color rgb="FFFF0000"/>
        <rFont val="Calibri"/>
      </rPr>
      <t>(LÜLEBURGAZ)</t>
    </r>
  </si>
  <si>
    <r>
      <t xml:space="preserve">TEKİRDAĞ </t>
    </r>
    <r>
      <rPr>
        <b/>
        <i/>
        <sz val="11"/>
        <color rgb="FFFF0000"/>
        <rFont val="Calibri"/>
      </rPr>
      <t>(ÇORLU)</t>
    </r>
  </si>
  <si>
    <r>
      <t xml:space="preserve">TEKİRDAĞ </t>
    </r>
    <r>
      <rPr>
        <sz val="11"/>
        <color rgb="FFFF0000"/>
        <rFont val="Calibri"/>
      </rPr>
      <t>(ÇORLU)</t>
    </r>
  </si>
  <si>
    <r>
      <t xml:space="preserve">İSTANBUL </t>
    </r>
    <r>
      <rPr>
        <b/>
        <i/>
        <sz val="11"/>
        <color rgb="FFFF0000"/>
        <rFont val="Calibri"/>
      </rPr>
      <t>(SULTANGAZİ)</t>
    </r>
  </si>
  <si>
    <r>
      <t>İSTANBUL</t>
    </r>
    <r>
      <rPr>
        <sz val="11"/>
        <color rgb="FFFF0000"/>
        <rFont val="Calibri"/>
      </rPr>
      <t xml:space="preserve"> (SULTANGAZİ)</t>
    </r>
  </si>
  <si>
    <r>
      <t xml:space="preserve">İSTANBUL </t>
    </r>
    <r>
      <rPr>
        <b/>
        <i/>
        <sz val="11"/>
        <color rgb="FFFF0000"/>
        <rFont val="Calibri"/>
      </rPr>
      <t>(ZEYTİNBURNU)</t>
    </r>
  </si>
  <si>
    <r>
      <t xml:space="preserve">İSTANBUL </t>
    </r>
    <r>
      <rPr>
        <sz val="11"/>
        <color rgb="FFFF0000"/>
        <rFont val="Calibri"/>
      </rPr>
      <t>(ZEYTİNBURNU)</t>
    </r>
  </si>
  <si>
    <t>BAY</t>
  </si>
  <si>
    <t>1. DEVRE</t>
  </si>
  <si>
    <t>2. DEVRE</t>
  </si>
  <si>
    <t>SKOR</t>
  </si>
  <si>
    <t>TARİH</t>
  </si>
  <si>
    <t>HAKEM</t>
  </si>
  <si>
    <t xml:space="preserve"> </t>
  </si>
  <si>
    <t>2. HAFTA</t>
  </si>
  <si>
    <t>3. HAFTA</t>
  </si>
  <si>
    <t>2. GRUP</t>
  </si>
  <si>
    <t>2. GRUP PUAN DURUMU</t>
  </si>
  <si>
    <r>
      <t xml:space="preserve">EDİRNE </t>
    </r>
    <r>
      <rPr>
        <b/>
        <i/>
        <sz val="11"/>
        <color rgb="FFFF0000"/>
        <rFont val="Calibri"/>
      </rPr>
      <t>(UZUNKÖPRÜ)</t>
    </r>
  </si>
  <si>
    <r>
      <t xml:space="preserve">EDİRNE </t>
    </r>
    <r>
      <rPr>
        <sz val="11"/>
        <color rgb="FFFF0000"/>
        <rFont val="Calibri"/>
      </rPr>
      <t>(UZUNKÖPRÜ)</t>
    </r>
  </si>
  <si>
    <r>
      <t>TEKİRDAĞ</t>
    </r>
    <r>
      <rPr>
        <sz val="11"/>
        <color rgb="FFFF0000"/>
        <rFont val="Calibri"/>
      </rPr>
      <t xml:space="preserve"> (ZÜBEYDEHANIM)</t>
    </r>
  </si>
  <si>
    <r>
      <t xml:space="preserve">ÇANAKKALE </t>
    </r>
    <r>
      <rPr>
        <b/>
        <i/>
        <sz val="11"/>
        <color rgb="FFFF0000"/>
        <rFont val="Calibri"/>
      </rPr>
      <t>(MERKEZ)</t>
    </r>
  </si>
  <si>
    <r>
      <t xml:space="preserve">ÇANAKKALE </t>
    </r>
    <r>
      <rPr>
        <sz val="11"/>
        <color rgb="FFFF0000"/>
        <rFont val="Calibri"/>
      </rPr>
      <t>(MERKEZ)</t>
    </r>
  </si>
  <si>
    <r>
      <t xml:space="preserve">İSTANBUL </t>
    </r>
    <r>
      <rPr>
        <sz val="11"/>
        <color rgb="FFFF0000"/>
        <rFont val="Calibri"/>
      </rPr>
      <t>(MALTEPE)</t>
    </r>
  </si>
  <si>
    <r>
      <t xml:space="preserve">KIRKLARELİ </t>
    </r>
    <r>
      <rPr>
        <b/>
        <i/>
        <sz val="11"/>
        <color rgb="FFFF0000"/>
        <rFont val="Calibri"/>
      </rPr>
      <t>(MERKEZ)</t>
    </r>
  </si>
  <si>
    <r>
      <t xml:space="preserve">KIRKLARELİ </t>
    </r>
    <r>
      <rPr>
        <sz val="11"/>
        <color rgb="FFFF0000"/>
        <rFont val="Calibri"/>
      </rPr>
      <t>(MERKEZ)</t>
    </r>
  </si>
  <si>
    <r>
      <t xml:space="preserve">İSTANBUL </t>
    </r>
    <r>
      <rPr>
        <b/>
        <i/>
        <sz val="11"/>
        <color rgb="FFFF0000"/>
        <rFont val="Calibri"/>
      </rPr>
      <t>(MALTEPE)</t>
    </r>
  </si>
  <si>
    <r>
      <t xml:space="preserve">İSTANBUL </t>
    </r>
    <r>
      <rPr>
        <sz val="11"/>
        <color rgb="FFFF0000"/>
        <rFont val="Calibri"/>
      </rPr>
      <t>(MALTEPE)</t>
    </r>
  </si>
  <si>
    <r>
      <t xml:space="preserve">TEKİRDAĞ </t>
    </r>
    <r>
      <rPr>
        <b/>
        <i/>
        <sz val="11"/>
        <color rgb="FFFF0000"/>
        <rFont val="Calibri"/>
      </rPr>
      <t>(ZÜBEYDEHANIM)</t>
    </r>
  </si>
  <si>
    <r>
      <t>TEKİRDAĞ</t>
    </r>
    <r>
      <rPr>
        <sz val="11"/>
        <color rgb="FFFF0000"/>
        <rFont val="Calibri"/>
      </rPr>
      <t xml:space="preserve"> (ZÜBEYDEHANIM)</t>
    </r>
  </si>
  <si>
    <t>3. GRUP</t>
  </si>
  <si>
    <t>3. GRUP PUAN DURUMU</t>
  </si>
  <si>
    <r>
      <rPr>
        <b/>
        <i/>
        <sz val="11"/>
        <rFont val="Calibri"/>
      </rPr>
      <t xml:space="preserve">BALIKESİR </t>
    </r>
    <r>
      <rPr>
        <b/>
        <sz val="11"/>
        <color rgb="FFFF0000"/>
        <rFont val="Calibri"/>
      </rPr>
      <t>(MERKEZ)</t>
    </r>
  </si>
  <si>
    <r>
      <t>BALIKESİR</t>
    </r>
    <r>
      <rPr>
        <sz val="11"/>
        <color rgb="FFFF0000"/>
        <rFont val="Calibri"/>
      </rPr>
      <t xml:space="preserve"> (MERKEZ)</t>
    </r>
  </si>
  <si>
    <r>
      <rPr>
        <b/>
        <i/>
        <sz val="11"/>
        <rFont val="Calibri"/>
      </rPr>
      <t xml:space="preserve">BURSA </t>
    </r>
    <r>
      <rPr>
        <b/>
        <sz val="11"/>
        <color rgb="FFFF0000"/>
        <rFont val="Calibri"/>
      </rPr>
      <t>(BÜYÜKŞEHİR BLD)</t>
    </r>
  </si>
  <si>
    <r>
      <t>BURSA</t>
    </r>
    <r>
      <rPr>
        <sz val="11"/>
        <color rgb="FFFF0000"/>
        <rFont val="Calibri"/>
      </rPr>
      <t xml:space="preserve"> (BÜYÜKŞEHİR BLD)</t>
    </r>
  </si>
  <si>
    <r>
      <t xml:space="preserve">KOCAELİ </t>
    </r>
    <r>
      <rPr>
        <sz val="11"/>
        <color rgb="FFFF0000"/>
        <rFont val="Calibri"/>
      </rPr>
      <t>(GÖLCÜK)</t>
    </r>
  </si>
  <si>
    <r>
      <rPr>
        <b/>
        <i/>
        <sz val="11"/>
        <rFont val="Calibri"/>
      </rPr>
      <t>BİLECİK</t>
    </r>
    <r>
      <rPr>
        <b/>
        <sz val="11"/>
        <color rgb="FFFF0000"/>
        <rFont val="Calibri"/>
      </rPr>
      <t xml:space="preserve"> (MERKEZ)</t>
    </r>
  </si>
  <si>
    <r>
      <t>BİLECİK</t>
    </r>
    <r>
      <rPr>
        <sz val="11"/>
        <color rgb="FFFF0000"/>
        <rFont val="Calibri"/>
      </rPr>
      <t xml:space="preserve"> (MERKEZ)</t>
    </r>
  </si>
  <si>
    <r>
      <rPr>
        <b/>
        <i/>
        <sz val="11"/>
        <rFont val="Calibri"/>
      </rPr>
      <t>YALOVA</t>
    </r>
    <r>
      <rPr>
        <b/>
        <sz val="11"/>
        <rFont val="Calibri"/>
      </rPr>
      <t xml:space="preserve"> </t>
    </r>
    <r>
      <rPr>
        <b/>
        <sz val="11"/>
        <color rgb="FFFF0000"/>
        <rFont val="Calibri"/>
      </rPr>
      <t>(ÇINARCIK)</t>
    </r>
  </si>
  <si>
    <r>
      <t>YALOVA</t>
    </r>
    <r>
      <rPr>
        <sz val="11"/>
        <color rgb="FFFF0000"/>
        <rFont val="Calibri"/>
      </rPr>
      <t xml:space="preserve"> (ÇINARCIK)</t>
    </r>
  </si>
  <si>
    <r>
      <rPr>
        <b/>
        <i/>
        <sz val="11"/>
        <rFont val="Calibri"/>
      </rPr>
      <t xml:space="preserve">KOCAELİ </t>
    </r>
    <r>
      <rPr>
        <b/>
        <sz val="11"/>
        <color rgb="FFFF0000"/>
        <rFont val="Calibri"/>
      </rPr>
      <t>(GÖLCÜK)</t>
    </r>
  </si>
  <si>
    <r>
      <t xml:space="preserve">KOCAELİ </t>
    </r>
    <r>
      <rPr>
        <sz val="11"/>
        <color rgb="FFFF0000"/>
        <rFont val="Calibri"/>
      </rPr>
      <t>(GÖLCÜK)</t>
    </r>
  </si>
  <si>
    <t>4. GRUP</t>
  </si>
  <si>
    <t>4. GRUP PUAN DURUMU</t>
  </si>
  <si>
    <r>
      <rPr>
        <b/>
        <i/>
        <sz val="11"/>
        <rFont val="Calibri"/>
      </rPr>
      <t>BURSA</t>
    </r>
    <r>
      <rPr>
        <b/>
        <i/>
        <sz val="11"/>
        <color rgb="FFFF0000"/>
        <rFont val="Calibri"/>
      </rPr>
      <t xml:space="preserve"> (A.O. SÖNMEZ)</t>
    </r>
  </si>
  <si>
    <r>
      <rPr>
        <i/>
        <sz val="11"/>
        <rFont val="Calibri"/>
      </rPr>
      <t>BURSA</t>
    </r>
    <r>
      <rPr>
        <i/>
        <sz val="11"/>
        <color rgb="FFFF0000"/>
        <rFont val="Calibri"/>
      </rPr>
      <t xml:space="preserve"> (A.O. SÖNMEZ)</t>
    </r>
  </si>
  <si>
    <r>
      <rPr>
        <b/>
        <i/>
        <sz val="11"/>
        <rFont val="Calibri"/>
      </rPr>
      <t xml:space="preserve">KOCAELİ </t>
    </r>
    <r>
      <rPr>
        <b/>
        <i/>
        <sz val="11"/>
        <color rgb="FFFF0000"/>
        <rFont val="Calibri"/>
      </rPr>
      <t xml:space="preserve">(MERKEZ) </t>
    </r>
  </si>
  <si>
    <r>
      <rPr>
        <i/>
        <sz val="11"/>
        <rFont val="Calibri"/>
      </rPr>
      <t xml:space="preserve">KOCAELİ </t>
    </r>
    <r>
      <rPr>
        <i/>
        <sz val="11"/>
        <color rgb="FFFF0000"/>
        <rFont val="Calibri"/>
      </rPr>
      <t xml:space="preserve">(MERKEZ) </t>
    </r>
  </si>
  <si>
    <r>
      <rPr>
        <i/>
        <sz val="11"/>
        <rFont val="Calibri"/>
      </rPr>
      <t>BURSA</t>
    </r>
    <r>
      <rPr>
        <i/>
        <sz val="11"/>
        <color rgb="FFFF0000"/>
        <rFont val="Calibri"/>
      </rPr>
      <t xml:space="preserve"> (YENİŞEHİR)</t>
    </r>
  </si>
  <si>
    <r>
      <rPr>
        <b/>
        <i/>
        <sz val="11"/>
        <rFont val="Calibri"/>
      </rPr>
      <t>SAKARYA</t>
    </r>
    <r>
      <rPr>
        <b/>
        <i/>
        <sz val="11"/>
        <color rgb="FFFF0000"/>
        <rFont val="Calibri"/>
      </rPr>
      <t xml:space="preserve"> (HENDEK)</t>
    </r>
  </si>
  <si>
    <r>
      <rPr>
        <i/>
        <sz val="11"/>
        <rFont val="Calibri"/>
      </rPr>
      <t>SAKARYA</t>
    </r>
    <r>
      <rPr>
        <i/>
        <sz val="11"/>
        <color rgb="FFFF0000"/>
        <rFont val="Calibri"/>
      </rPr>
      <t xml:space="preserve"> (HENDEK)</t>
    </r>
  </si>
  <si>
    <r>
      <t xml:space="preserve">KOCAELİ </t>
    </r>
    <r>
      <rPr>
        <i/>
        <sz val="11"/>
        <color rgb="FFFF0000"/>
        <rFont val="Calibri"/>
      </rPr>
      <t>(DİLOVASI)</t>
    </r>
  </si>
  <si>
    <r>
      <rPr>
        <b/>
        <i/>
        <sz val="11"/>
        <rFont val="Calibri"/>
      </rPr>
      <t>YALOVA</t>
    </r>
    <r>
      <rPr>
        <b/>
        <i/>
        <sz val="11"/>
        <color rgb="FFFF0000"/>
        <rFont val="Calibri"/>
      </rPr>
      <t xml:space="preserve"> (BELEDİYE HUZUR EVİ)</t>
    </r>
  </si>
  <si>
    <r>
      <rPr>
        <i/>
        <sz val="11"/>
        <rFont val="Calibri"/>
      </rPr>
      <t>YALOVA</t>
    </r>
    <r>
      <rPr>
        <i/>
        <sz val="11"/>
        <color rgb="FFFF0000"/>
        <rFont val="Calibri"/>
      </rPr>
      <t xml:space="preserve"> (BELEDİYE HUZUR EVİ)</t>
    </r>
  </si>
  <si>
    <r>
      <rPr>
        <b/>
        <i/>
        <sz val="11"/>
        <rFont val="Calibri"/>
      </rPr>
      <t>BURSA</t>
    </r>
    <r>
      <rPr>
        <b/>
        <i/>
        <sz val="11"/>
        <color rgb="FFFF0000"/>
        <rFont val="Calibri"/>
      </rPr>
      <t xml:space="preserve"> (YENİŞEHİR)</t>
    </r>
  </si>
  <si>
    <r>
      <rPr>
        <i/>
        <sz val="11"/>
        <rFont val="Calibri"/>
      </rPr>
      <t>BURSA</t>
    </r>
    <r>
      <rPr>
        <i/>
        <sz val="11"/>
        <color rgb="FFFF0000"/>
        <rFont val="Calibri"/>
      </rPr>
      <t xml:space="preserve"> (YENİŞEHİR)</t>
    </r>
  </si>
  <si>
    <r>
      <t xml:space="preserve">KOCAELİ </t>
    </r>
    <r>
      <rPr>
        <b/>
        <i/>
        <sz val="11"/>
        <color rgb="FFFF0000"/>
        <rFont val="Calibri"/>
      </rPr>
      <t>(DİLOVASI)</t>
    </r>
  </si>
  <si>
    <r>
      <t xml:space="preserve">KOCAELİ </t>
    </r>
    <r>
      <rPr>
        <i/>
        <sz val="11"/>
        <color rgb="FFFF0000"/>
        <rFont val="Calibri"/>
      </rPr>
      <t>(DİLOVASI)</t>
    </r>
  </si>
  <si>
    <t>YALOVA (BELEDİYE HUZUREVİ)</t>
  </si>
  <si>
    <t>KOCAELİ (MERKEZ)</t>
  </si>
  <si>
    <t>BURSA (YENİŞEHİR)</t>
  </si>
  <si>
    <t>SAKARYA (HENDEK)</t>
  </si>
  <si>
    <t>BURSA (A.O.SÖNMEZ)</t>
  </si>
  <si>
    <t>5. GRUP</t>
  </si>
  <si>
    <t>5 GRUP PUAN DURUMU</t>
  </si>
  <si>
    <r>
      <t>İZMİR</t>
    </r>
    <r>
      <rPr>
        <b/>
        <i/>
        <sz val="11"/>
        <color rgb="FFFF0000"/>
        <rFont val="Calibri"/>
      </rPr>
      <t xml:space="preserve"> (NARLIDERE)</t>
    </r>
  </si>
  <si>
    <r>
      <t>İZMİR</t>
    </r>
    <r>
      <rPr>
        <sz val="11"/>
        <color rgb="FFFF0000"/>
        <rFont val="Calibri"/>
      </rPr>
      <t xml:space="preserve"> (NARLIDERE)</t>
    </r>
  </si>
  <si>
    <r>
      <t xml:space="preserve">MUĞLA </t>
    </r>
    <r>
      <rPr>
        <sz val="11"/>
        <color rgb="FFFF0000"/>
        <rFont val="Calibri"/>
      </rPr>
      <t>(FETHİYE)</t>
    </r>
  </si>
  <si>
    <r>
      <t xml:space="preserve">AYDIN </t>
    </r>
    <r>
      <rPr>
        <b/>
        <i/>
        <sz val="11"/>
        <color rgb="FFFF0000"/>
        <rFont val="Calibri"/>
      </rPr>
      <t>(NAZİLLİ)</t>
    </r>
  </si>
  <si>
    <r>
      <t xml:space="preserve">AYDIN </t>
    </r>
    <r>
      <rPr>
        <sz val="11"/>
        <color rgb="FFFF0000"/>
        <rFont val="Calibri"/>
      </rPr>
      <t>(NAZİLLİ)</t>
    </r>
  </si>
  <si>
    <r>
      <t xml:space="preserve">AFYONKARAHİSAR </t>
    </r>
    <r>
      <rPr>
        <b/>
        <i/>
        <sz val="11"/>
        <color rgb="FFFF0000"/>
        <rFont val="Calibri"/>
      </rPr>
      <t>(MERKEZ)</t>
    </r>
  </si>
  <si>
    <r>
      <t xml:space="preserve">AFYONKARAHİSAR </t>
    </r>
    <r>
      <rPr>
        <sz val="11"/>
        <color rgb="FFFF0000"/>
        <rFont val="Calibri"/>
      </rPr>
      <t>(MERKEZ)</t>
    </r>
  </si>
  <si>
    <r>
      <t xml:space="preserve">MANİSA </t>
    </r>
    <r>
      <rPr>
        <b/>
        <i/>
        <sz val="11"/>
        <color rgb="FFFF0000"/>
        <rFont val="Calibri"/>
      </rPr>
      <t>(TURGUTLU)</t>
    </r>
  </si>
  <si>
    <r>
      <t xml:space="preserve">MANİSA </t>
    </r>
    <r>
      <rPr>
        <sz val="11"/>
        <color rgb="FFFF0000"/>
        <rFont val="Calibri"/>
      </rPr>
      <t>(TURGUTLU)</t>
    </r>
  </si>
  <si>
    <r>
      <t xml:space="preserve">MUĞLA </t>
    </r>
    <r>
      <rPr>
        <b/>
        <i/>
        <sz val="11"/>
        <color rgb="FFFF0000"/>
        <rFont val="Calibri"/>
      </rPr>
      <t>(FETHİYE)</t>
    </r>
  </si>
  <si>
    <r>
      <t xml:space="preserve">MUĞLA </t>
    </r>
    <r>
      <rPr>
        <sz val="11"/>
        <color rgb="FFFF0000"/>
        <rFont val="Calibri"/>
      </rPr>
      <t>(FETHİYE)</t>
    </r>
  </si>
  <si>
    <t>AYDIN (NAZİLLİ)</t>
  </si>
  <si>
    <t>6. GRUP</t>
  </si>
  <si>
    <t>6. GRUP PUAN DURUMU</t>
  </si>
  <si>
    <r>
      <t>İZMİR</t>
    </r>
    <r>
      <rPr>
        <b/>
        <i/>
        <sz val="11"/>
        <color rgb="FFFF0000"/>
        <rFont val="Calibri"/>
      </rPr>
      <t xml:space="preserve"> (KARŞIYAKA)</t>
    </r>
  </si>
  <si>
    <r>
      <t>İZMİR</t>
    </r>
    <r>
      <rPr>
        <sz val="11"/>
        <color rgb="FFFF0000"/>
        <rFont val="Calibri"/>
      </rPr>
      <t xml:space="preserve"> (KARŞIYAKA)</t>
    </r>
  </si>
  <si>
    <r>
      <t xml:space="preserve">AYDIN </t>
    </r>
    <r>
      <rPr>
        <sz val="11"/>
        <color rgb="FFFF0000"/>
        <rFont val="Calibri"/>
      </rPr>
      <t>(SÖKE)</t>
    </r>
  </si>
  <si>
    <r>
      <t xml:space="preserve">AYDIN </t>
    </r>
    <r>
      <rPr>
        <b/>
        <i/>
        <sz val="11"/>
        <color rgb="FFFF0000"/>
        <rFont val="Calibri"/>
      </rPr>
      <t>(SÖKE)</t>
    </r>
  </si>
  <si>
    <r>
      <t xml:space="preserve">AYDIN </t>
    </r>
    <r>
      <rPr>
        <sz val="11"/>
        <color rgb="FFFF0000"/>
        <rFont val="Calibri"/>
      </rPr>
      <t>(SÖKE)</t>
    </r>
  </si>
  <si>
    <r>
      <t xml:space="preserve">AFYONKARAHİSAR </t>
    </r>
    <r>
      <rPr>
        <b/>
        <i/>
        <sz val="11"/>
        <color rgb="FFFF0000"/>
        <rFont val="Calibri"/>
      </rPr>
      <t>(EMİRDAĞ)</t>
    </r>
  </si>
  <si>
    <r>
      <t xml:space="preserve">AFYONKARAHİSAR </t>
    </r>
    <r>
      <rPr>
        <sz val="11"/>
        <color rgb="FFFF0000"/>
        <rFont val="Calibri"/>
      </rPr>
      <t>(EMİRDAĞ)</t>
    </r>
  </si>
  <si>
    <r>
      <t xml:space="preserve">DENİZLİ </t>
    </r>
    <r>
      <rPr>
        <sz val="11"/>
        <color rgb="FFFF0000"/>
        <rFont val="Calibri"/>
      </rPr>
      <t>(ÇİVRİL)</t>
    </r>
  </si>
  <si>
    <r>
      <t xml:space="preserve">MANİSA </t>
    </r>
    <r>
      <rPr>
        <b/>
        <i/>
        <sz val="11"/>
        <color rgb="FFFF0000"/>
        <rFont val="Calibri"/>
      </rPr>
      <t>(GÖRDES)</t>
    </r>
  </si>
  <si>
    <r>
      <t xml:space="preserve">MANİSA </t>
    </r>
    <r>
      <rPr>
        <sz val="11"/>
        <color rgb="FFFF0000"/>
        <rFont val="Calibri"/>
      </rPr>
      <t>(GÖRDES)</t>
    </r>
  </si>
  <si>
    <r>
      <t xml:space="preserve">DENİZLİ </t>
    </r>
    <r>
      <rPr>
        <b/>
        <i/>
        <sz val="11"/>
        <color rgb="FFFF0000"/>
        <rFont val="Calibri"/>
      </rPr>
      <t>(ÇİVRİL)</t>
    </r>
  </si>
  <si>
    <r>
      <t xml:space="preserve">DENİZLİ </t>
    </r>
    <r>
      <rPr>
        <sz val="11"/>
        <color rgb="FFFF0000"/>
        <rFont val="Calibri"/>
      </rPr>
      <t>(ÇİVRİL)</t>
    </r>
  </si>
  <si>
    <t>7. GRUP</t>
  </si>
  <si>
    <t>7. GRUP PUAN DURUMU</t>
  </si>
  <si>
    <r>
      <t>İZMİR</t>
    </r>
    <r>
      <rPr>
        <b/>
        <i/>
        <sz val="11"/>
        <color rgb="FFFF0000"/>
        <rFont val="Calibri"/>
      </rPr>
      <t xml:space="preserve"> (FOÇA)</t>
    </r>
  </si>
  <si>
    <r>
      <t>İZMİR</t>
    </r>
    <r>
      <rPr>
        <sz val="11"/>
        <color rgb="FFFF0000"/>
        <rFont val="Calibri"/>
      </rPr>
      <t xml:space="preserve"> (FOÇA)</t>
    </r>
  </si>
  <si>
    <r>
      <t xml:space="preserve">AFYONKARAHİSAR </t>
    </r>
    <r>
      <rPr>
        <sz val="11"/>
        <color rgb="FFFF0000"/>
        <rFont val="Calibri"/>
      </rPr>
      <t>(BOLVADİN)</t>
    </r>
  </si>
  <si>
    <r>
      <t xml:space="preserve">MANİSA </t>
    </r>
    <r>
      <rPr>
        <b/>
        <i/>
        <sz val="11"/>
        <color rgb="FFFF0000"/>
        <rFont val="Calibri"/>
      </rPr>
      <t>(SOMA)</t>
    </r>
  </si>
  <si>
    <r>
      <t xml:space="preserve">MANİSA </t>
    </r>
    <r>
      <rPr>
        <sz val="11"/>
        <color rgb="FFFF0000"/>
        <rFont val="Calibri"/>
      </rPr>
      <t>(SOMA)</t>
    </r>
  </si>
  <si>
    <r>
      <t xml:space="preserve">AYDIN </t>
    </r>
    <r>
      <rPr>
        <sz val="11"/>
        <color rgb="FFFF0000"/>
        <rFont val="Calibri"/>
      </rPr>
      <t>(KUYUCAK)</t>
    </r>
  </si>
  <si>
    <r>
      <t xml:space="preserve">AFYONKARAHİSAR </t>
    </r>
    <r>
      <rPr>
        <b/>
        <i/>
        <sz val="11"/>
        <color rgb="FFFF0000"/>
        <rFont val="Calibri"/>
      </rPr>
      <t>(BOLVADİN)</t>
    </r>
  </si>
  <si>
    <r>
      <t xml:space="preserve">AFYONKARAHİSAR </t>
    </r>
    <r>
      <rPr>
        <sz val="11"/>
        <color rgb="FFFF0000"/>
        <rFont val="Calibri"/>
      </rPr>
      <t>(BOLVADİN)</t>
    </r>
  </si>
  <si>
    <r>
      <t xml:space="preserve">AYDIN </t>
    </r>
    <r>
      <rPr>
        <b/>
        <i/>
        <sz val="11"/>
        <color rgb="FFFF0000"/>
        <rFont val="Calibri"/>
      </rPr>
      <t>(KUYUCAK)</t>
    </r>
  </si>
  <si>
    <r>
      <t xml:space="preserve">AYDIN </t>
    </r>
    <r>
      <rPr>
        <sz val="11"/>
        <color rgb="FFFF0000"/>
        <rFont val="Calibri"/>
      </rPr>
      <t>(KUYUCAK)</t>
    </r>
  </si>
  <si>
    <r>
      <t xml:space="preserve">DENİZLİ </t>
    </r>
    <r>
      <rPr>
        <sz val="11"/>
        <color rgb="FFFF0000"/>
        <rFont val="Calibri"/>
      </rPr>
      <t>(BABADAĞ)</t>
    </r>
  </si>
  <si>
    <r>
      <t xml:space="preserve">DENİZLİ </t>
    </r>
    <r>
      <rPr>
        <b/>
        <i/>
        <sz val="11"/>
        <color rgb="FFFF0000"/>
        <rFont val="Calibri"/>
      </rPr>
      <t>(BABADAĞ)</t>
    </r>
  </si>
  <si>
    <r>
      <t xml:space="preserve">DENİZLİ </t>
    </r>
    <r>
      <rPr>
        <sz val="11"/>
        <color rgb="FFFF0000"/>
        <rFont val="Calibri"/>
      </rPr>
      <t>(BABADAĞ)</t>
    </r>
  </si>
  <si>
    <t>8. GRUP</t>
  </si>
  <si>
    <t>8. GRUP PUAN DURUMU</t>
  </si>
  <si>
    <r>
      <t>İZMİR</t>
    </r>
    <r>
      <rPr>
        <b/>
        <i/>
        <sz val="11"/>
        <color rgb="FFFF0000"/>
        <rFont val="Calibri"/>
      </rPr>
      <t xml:space="preserve"> (NARLIDERE YBRM)</t>
    </r>
  </si>
  <si>
    <r>
      <t>İZMİR</t>
    </r>
    <r>
      <rPr>
        <sz val="11"/>
        <color rgb="FFFF0000"/>
        <rFont val="Calibri"/>
      </rPr>
      <t xml:space="preserve"> (NARLIDERE YBRM)</t>
    </r>
  </si>
  <si>
    <r>
      <t xml:space="preserve">DENİZLİ </t>
    </r>
    <r>
      <rPr>
        <sz val="11"/>
        <color rgb="FFFF0000"/>
        <rFont val="Calibri"/>
      </rPr>
      <t>(MERKEZ)</t>
    </r>
  </si>
  <si>
    <r>
      <t xml:space="preserve">AFYON </t>
    </r>
    <r>
      <rPr>
        <b/>
        <i/>
        <sz val="11"/>
        <color rgb="FFFF0000"/>
        <rFont val="Calibri"/>
      </rPr>
      <t>(ENGELSİZ YAŞAM MERKZ)</t>
    </r>
  </si>
  <si>
    <r>
      <t xml:space="preserve">AFYON </t>
    </r>
    <r>
      <rPr>
        <sz val="11"/>
        <color rgb="FFFF0000"/>
        <rFont val="Calibri"/>
      </rPr>
      <t>(ENGELSİZ YAŞAM MERKZ)</t>
    </r>
  </si>
  <si>
    <r>
      <t xml:space="preserve">MUĞLA </t>
    </r>
    <r>
      <rPr>
        <b/>
        <i/>
        <sz val="11"/>
        <color rgb="FFFF0000"/>
        <rFont val="Calibri"/>
      </rPr>
      <t>(AHNÖ HUZUREVİ)</t>
    </r>
  </si>
  <si>
    <r>
      <t xml:space="preserve">MUĞLA </t>
    </r>
    <r>
      <rPr>
        <sz val="11"/>
        <color rgb="FFFF0000"/>
        <rFont val="Calibri"/>
      </rPr>
      <t>(AHNÖ HUZUREVİ)</t>
    </r>
  </si>
  <si>
    <r>
      <t xml:space="preserve">İZMİR </t>
    </r>
    <r>
      <rPr>
        <sz val="11"/>
        <color rgb="FFFF0000"/>
        <rFont val="Calibri"/>
      </rPr>
      <t>(BORNOVA)</t>
    </r>
  </si>
  <si>
    <r>
      <t xml:space="preserve">DENİZLİ </t>
    </r>
    <r>
      <rPr>
        <b/>
        <i/>
        <sz val="11"/>
        <color rgb="FFFF0000"/>
        <rFont val="Calibri"/>
      </rPr>
      <t>(MERKEZ)</t>
    </r>
  </si>
  <si>
    <r>
      <t xml:space="preserve">DENİZLİ </t>
    </r>
    <r>
      <rPr>
        <sz val="11"/>
        <color rgb="FFFF0000"/>
        <rFont val="Calibri"/>
      </rPr>
      <t>(MERKEZ)</t>
    </r>
  </si>
  <si>
    <r>
      <t xml:space="preserve">İZMİR </t>
    </r>
    <r>
      <rPr>
        <b/>
        <i/>
        <sz val="11"/>
        <color rgb="FFFF0000"/>
        <rFont val="Calibri"/>
      </rPr>
      <t>(BORNOVA)</t>
    </r>
  </si>
  <si>
    <r>
      <t xml:space="preserve">İZMİR </t>
    </r>
    <r>
      <rPr>
        <sz val="11"/>
        <color rgb="FFFF0000"/>
        <rFont val="Calibri"/>
      </rPr>
      <t>(BORNOVA)</t>
    </r>
  </si>
  <si>
    <t>9. GRUP</t>
  </si>
  <si>
    <t>9. GRUP PUAN DURUMU</t>
  </si>
  <si>
    <r>
      <t xml:space="preserve">UŞAK </t>
    </r>
    <r>
      <rPr>
        <b/>
        <i/>
        <sz val="11"/>
        <color rgb="FFFF0000"/>
        <rFont val="Calibri"/>
      </rPr>
      <t>(MERKEZ)</t>
    </r>
  </si>
  <si>
    <r>
      <t xml:space="preserve">UŞAK </t>
    </r>
    <r>
      <rPr>
        <sz val="11"/>
        <color rgb="FFFF0000"/>
        <rFont val="Calibri"/>
      </rPr>
      <t>(MERKEZ)</t>
    </r>
  </si>
  <si>
    <r>
      <t xml:space="preserve">AFYONKARAHİSAR </t>
    </r>
    <r>
      <rPr>
        <sz val="11"/>
        <color rgb="FFFF0000"/>
        <rFont val="Calibri"/>
      </rPr>
      <t>(SANDIKLI)</t>
    </r>
  </si>
  <si>
    <r>
      <t xml:space="preserve">İZMİR </t>
    </r>
    <r>
      <rPr>
        <b/>
        <i/>
        <sz val="11"/>
        <color rgb="FFFF0000"/>
        <rFont val="Calibri"/>
      </rPr>
      <t>(BUCA)</t>
    </r>
  </si>
  <si>
    <r>
      <t xml:space="preserve">İZMİR </t>
    </r>
    <r>
      <rPr>
        <sz val="11"/>
        <color rgb="FFFF0000"/>
        <rFont val="Calibri"/>
      </rPr>
      <t>(BUCA)</t>
    </r>
  </si>
  <si>
    <r>
      <t xml:space="preserve">AFYONKARAHİSAR </t>
    </r>
    <r>
      <rPr>
        <b/>
        <i/>
        <sz val="11"/>
        <color rgb="FFFF0000"/>
        <rFont val="Calibri"/>
      </rPr>
      <t>(SANDIKLI)</t>
    </r>
  </si>
  <si>
    <r>
      <t xml:space="preserve">AFYONKARAHİSAR </t>
    </r>
    <r>
      <rPr>
        <sz val="11"/>
        <color rgb="FFFF0000"/>
        <rFont val="Calibri"/>
      </rPr>
      <t>(SANDIKLI)</t>
    </r>
  </si>
  <si>
    <r>
      <t>İZMİR</t>
    </r>
    <r>
      <rPr>
        <sz val="11"/>
        <color rgb="FFFF0000"/>
        <rFont val="Calibri"/>
      </rPr>
      <t xml:space="preserve"> (ALSANCAK)</t>
    </r>
  </si>
  <si>
    <r>
      <t>İZMİR</t>
    </r>
    <r>
      <rPr>
        <b/>
        <i/>
        <sz val="11"/>
        <color rgb="FFFF0000"/>
        <rFont val="Calibri"/>
      </rPr>
      <t xml:space="preserve"> (ALSANCAK)</t>
    </r>
  </si>
  <si>
    <r>
      <t>İZMİR</t>
    </r>
    <r>
      <rPr>
        <sz val="11"/>
        <color rgb="FFFF0000"/>
        <rFont val="Calibri"/>
      </rPr>
      <t xml:space="preserve"> (ALSANCAK)</t>
    </r>
  </si>
  <si>
    <r>
      <t xml:space="preserve">AYDIN </t>
    </r>
    <r>
      <rPr>
        <b/>
        <i/>
        <sz val="11"/>
        <color rgb="FFFF0000"/>
        <rFont val="Calibri"/>
      </rPr>
      <t>(MERKEZ)</t>
    </r>
  </si>
  <si>
    <r>
      <t xml:space="preserve">AYDIN </t>
    </r>
    <r>
      <rPr>
        <sz val="11"/>
        <color rgb="FFFF0000"/>
        <rFont val="Calibri"/>
      </rPr>
      <t>(MERKEZ)</t>
    </r>
  </si>
  <si>
    <t>10. GRUP</t>
  </si>
  <si>
    <t>10. GRUP PUAN DURUMU</t>
  </si>
  <si>
    <r>
      <t xml:space="preserve">ARTVİN </t>
    </r>
    <r>
      <rPr>
        <b/>
        <i/>
        <sz val="11"/>
        <color rgb="FFFF0000"/>
        <rFont val="Calibri"/>
      </rPr>
      <t>(ŞAVŞAT)</t>
    </r>
  </si>
  <si>
    <r>
      <t xml:space="preserve">ARTVİN </t>
    </r>
    <r>
      <rPr>
        <sz val="11"/>
        <color rgb="FFFF0000"/>
        <rFont val="Calibri"/>
      </rPr>
      <t>(ŞAVŞAT)</t>
    </r>
  </si>
  <si>
    <r>
      <t xml:space="preserve">RİZE </t>
    </r>
    <r>
      <rPr>
        <sz val="11"/>
        <color rgb="FFFF0000"/>
        <rFont val="Calibri"/>
      </rPr>
      <t>(FINDIKLI)</t>
    </r>
  </si>
  <si>
    <r>
      <t xml:space="preserve">AĞRI </t>
    </r>
    <r>
      <rPr>
        <b/>
        <i/>
        <sz val="11"/>
        <color rgb="FFFF0000"/>
        <rFont val="Calibri"/>
      </rPr>
      <t>(MERKEZ)</t>
    </r>
  </si>
  <si>
    <r>
      <t xml:space="preserve">AĞRI </t>
    </r>
    <r>
      <rPr>
        <sz val="11"/>
        <color rgb="FFFF0000"/>
        <rFont val="Calibri"/>
      </rPr>
      <t>(MERKEZ)</t>
    </r>
  </si>
  <si>
    <r>
      <t xml:space="preserve">ERZİNCAN </t>
    </r>
    <r>
      <rPr>
        <b/>
        <i/>
        <sz val="11"/>
        <color rgb="FFFF0000"/>
        <rFont val="Calibri"/>
      </rPr>
      <t>(MERKEZ)</t>
    </r>
  </si>
  <si>
    <r>
      <t xml:space="preserve">ERZİNCAN </t>
    </r>
    <r>
      <rPr>
        <sz val="11"/>
        <color rgb="FFFF0000"/>
        <rFont val="Calibri"/>
      </rPr>
      <t>(MERKEZ)</t>
    </r>
  </si>
  <si>
    <r>
      <t xml:space="preserve">RİZE </t>
    </r>
    <r>
      <rPr>
        <b/>
        <i/>
        <sz val="11"/>
        <color rgb="FFFF0000"/>
        <rFont val="Calibri"/>
      </rPr>
      <t>(FINDIKLI)</t>
    </r>
  </si>
  <si>
    <r>
      <t xml:space="preserve">RİZE </t>
    </r>
    <r>
      <rPr>
        <sz val="11"/>
        <color rgb="FFFF0000"/>
        <rFont val="Calibri"/>
      </rPr>
      <t>(FINDIKLI)</t>
    </r>
  </si>
  <si>
    <r>
      <t xml:space="preserve">ERZİNCAN </t>
    </r>
    <r>
      <rPr>
        <sz val="11"/>
        <color rgb="FFFF0000"/>
        <rFont val="Calibri"/>
      </rPr>
      <t>(REFAİYE)</t>
    </r>
  </si>
  <si>
    <r>
      <t xml:space="preserve">ERZİNCAN </t>
    </r>
    <r>
      <rPr>
        <b/>
        <i/>
        <sz val="11"/>
        <color rgb="FFFF0000"/>
        <rFont val="Calibri"/>
      </rPr>
      <t>(REFAİYE)</t>
    </r>
  </si>
  <si>
    <r>
      <t xml:space="preserve">ERZİNCAN </t>
    </r>
    <r>
      <rPr>
        <sz val="11"/>
        <color rgb="FFFF0000"/>
        <rFont val="Calibri"/>
      </rPr>
      <t>(REFAİYE)</t>
    </r>
  </si>
  <si>
    <t>11. GRUP</t>
  </si>
  <si>
    <t>11. GRUP PUAN DURUMU</t>
  </si>
  <si>
    <r>
      <t xml:space="preserve">SAMSUN </t>
    </r>
    <r>
      <rPr>
        <b/>
        <i/>
        <sz val="11"/>
        <color rgb="FFFF0000"/>
        <rFont val="Calibri"/>
      </rPr>
      <t>(MERKEZ)</t>
    </r>
  </si>
  <si>
    <r>
      <t xml:space="preserve">SAMSUN </t>
    </r>
    <r>
      <rPr>
        <sz val="11"/>
        <color rgb="FFFF0000"/>
        <rFont val="Calibri"/>
      </rPr>
      <t>(MERKEZ)</t>
    </r>
  </si>
  <si>
    <t>TRABZON HUZUREVİ</t>
  </si>
  <si>
    <r>
      <t xml:space="preserve">AMASYA </t>
    </r>
    <r>
      <rPr>
        <sz val="11"/>
        <color rgb="FFFF0000"/>
        <rFont val="Calibri"/>
      </rPr>
      <t>(MERZİFON)</t>
    </r>
  </si>
  <si>
    <r>
      <t xml:space="preserve">AMASYA </t>
    </r>
    <r>
      <rPr>
        <b/>
        <i/>
        <sz val="11"/>
        <color rgb="FFFF0000"/>
        <rFont val="Calibri"/>
      </rPr>
      <t>(MERZİFON)</t>
    </r>
  </si>
  <si>
    <r>
      <t xml:space="preserve">AMASYA </t>
    </r>
    <r>
      <rPr>
        <sz val="11"/>
        <color rgb="FFFF0000"/>
        <rFont val="Calibri"/>
      </rPr>
      <t>(MERZİFON)</t>
    </r>
  </si>
  <si>
    <r>
      <t xml:space="preserve">SİVAS </t>
    </r>
    <r>
      <rPr>
        <sz val="11"/>
        <color rgb="FFFF0000"/>
        <rFont val="Calibri"/>
      </rPr>
      <t>(BELEDİYE İİHT)</t>
    </r>
  </si>
  <si>
    <r>
      <t xml:space="preserve">TOKAT </t>
    </r>
    <r>
      <rPr>
        <b/>
        <i/>
        <sz val="11"/>
        <color rgb="FFFF0000"/>
        <rFont val="Calibri"/>
      </rPr>
      <t>(MERKEZ)</t>
    </r>
  </si>
  <si>
    <r>
      <t xml:space="preserve">TOKAT </t>
    </r>
    <r>
      <rPr>
        <sz val="11"/>
        <color rgb="FFFF0000"/>
        <rFont val="Calibri"/>
      </rPr>
      <t>(MERKEZ)</t>
    </r>
  </si>
  <si>
    <r>
      <t xml:space="preserve">SİVAS </t>
    </r>
    <r>
      <rPr>
        <b/>
        <i/>
        <sz val="11"/>
        <color rgb="FFFF0000"/>
        <rFont val="Calibri"/>
      </rPr>
      <t>(BELEDİYE İİHT)</t>
    </r>
  </si>
  <si>
    <r>
      <t xml:space="preserve">SİVAS </t>
    </r>
    <r>
      <rPr>
        <sz val="11"/>
        <color rgb="FFFF0000"/>
        <rFont val="Calibri"/>
      </rPr>
      <t>(BELEDİYE İİHT)</t>
    </r>
  </si>
  <si>
    <t>12. GRUP</t>
  </si>
  <si>
    <t>12. GRUP PUAN DURUMU</t>
  </si>
  <si>
    <r>
      <t xml:space="preserve">SAMSUN </t>
    </r>
    <r>
      <rPr>
        <b/>
        <i/>
        <sz val="11"/>
        <color rgb="FFFF0000"/>
        <rFont val="Calibri"/>
      </rPr>
      <t>(LADİK)</t>
    </r>
  </si>
  <si>
    <r>
      <t xml:space="preserve">SAMSUN </t>
    </r>
    <r>
      <rPr>
        <sz val="11"/>
        <color rgb="FFFF0000"/>
        <rFont val="Calibri"/>
      </rPr>
      <t>(LADİK)</t>
    </r>
  </si>
  <si>
    <r>
      <t xml:space="preserve">AMASYA </t>
    </r>
    <r>
      <rPr>
        <sz val="11"/>
        <color rgb="FFFF0000"/>
        <rFont val="Calibri"/>
      </rPr>
      <t>(SULUOVA)</t>
    </r>
  </si>
  <si>
    <r>
      <t xml:space="preserve">TRABZON </t>
    </r>
    <r>
      <rPr>
        <b/>
        <i/>
        <sz val="11"/>
        <color rgb="FFFF0000"/>
        <rFont val="Calibri"/>
      </rPr>
      <t>(KÖŞK)</t>
    </r>
  </si>
  <si>
    <r>
      <t xml:space="preserve">TRABZON </t>
    </r>
    <r>
      <rPr>
        <sz val="11"/>
        <color rgb="FFFF0000"/>
        <rFont val="Calibri"/>
      </rPr>
      <t>(KÖŞK)</t>
    </r>
  </si>
  <si>
    <r>
      <t xml:space="preserve">AMASYA </t>
    </r>
    <r>
      <rPr>
        <b/>
        <i/>
        <sz val="11"/>
        <color rgb="FFFF0000"/>
        <rFont val="Calibri"/>
      </rPr>
      <t>(SULUOVA)</t>
    </r>
  </si>
  <si>
    <r>
      <t xml:space="preserve">AMASYA </t>
    </r>
    <r>
      <rPr>
        <sz val="11"/>
        <color rgb="FFFF0000"/>
        <rFont val="Calibri"/>
      </rPr>
      <t>(SULUOVA)</t>
    </r>
  </si>
  <si>
    <r>
      <t xml:space="preserve">ORDU </t>
    </r>
    <r>
      <rPr>
        <b/>
        <i/>
        <sz val="11"/>
        <color rgb="FFFF0000"/>
        <rFont val="Calibri"/>
      </rPr>
      <t>(ALTINORDU)</t>
    </r>
  </si>
  <si>
    <r>
      <t xml:space="preserve">ORDU </t>
    </r>
    <r>
      <rPr>
        <sz val="11"/>
        <color rgb="FFFF0000"/>
        <rFont val="Calibri"/>
      </rPr>
      <t>(ALTINORDU)</t>
    </r>
  </si>
  <si>
    <r>
      <t xml:space="preserve">TOKAT </t>
    </r>
    <r>
      <rPr>
        <b/>
        <i/>
        <sz val="11"/>
        <color rgb="FFFF0000"/>
        <rFont val="Calibri"/>
      </rPr>
      <t>(ZİLE)</t>
    </r>
  </si>
  <si>
    <r>
      <t xml:space="preserve">TOKAT </t>
    </r>
    <r>
      <rPr>
        <sz val="11"/>
        <color rgb="FFFF0000"/>
        <rFont val="Calibri"/>
      </rPr>
      <t>(ZİLE)</t>
    </r>
  </si>
  <si>
    <t>SAMSUN (ladik)</t>
  </si>
  <si>
    <t>SAMSUN (LADİK)</t>
  </si>
  <si>
    <t>13. GRUP</t>
  </si>
  <si>
    <t>13. GRUP PUAN DURUMU</t>
  </si>
  <si>
    <r>
      <t xml:space="preserve">SAMSUN </t>
    </r>
    <r>
      <rPr>
        <b/>
        <i/>
        <sz val="11"/>
        <color rgb="FFFF0000"/>
        <rFont val="Calibri"/>
      </rPr>
      <t>(BAFRA)</t>
    </r>
  </si>
  <si>
    <r>
      <t xml:space="preserve">SAMSUN </t>
    </r>
    <r>
      <rPr>
        <sz val="11"/>
        <color rgb="FFFF0000"/>
        <rFont val="Calibri"/>
      </rPr>
      <t>(BAFRA)</t>
    </r>
  </si>
  <si>
    <r>
      <t xml:space="preserve">ÇORUM </t>
    </r>
    <r>
      <rPr>
        <b/>
        <i/>
        <sz val="11"/>
        <color rgb="FFFF0000"/>
        <rFont val="Calibri"/>
      </rPr>
      <t>(ATIL ÜZELGÜN)</t>
    </r>
  </si>
  <si>
    <r>
      <t xml:space="preserve">ÇORUM </t>
    </r>
    <r>
      <rPr>
        <sz val="11"/>
        <color rgb="FFFF0000"/>
        <rFont val="Calibri"/>
      </rPr>
      <t>(ATIL ÜZELGÜN)</t>
    </r>
  </si>
  <si>
    <r>
      <t xml:space="preserve">YOZGAT </t>
    </r>
    <r>
      <rPr>
        <b/>
        <i/>
        <sz val="11"/>
        <color rgb="FFFF0000"/>
        <rFont val="Calibri"/>
      </rPr>
      <t>(ALPARSLAN TÜRKEŞ)</t>
    </r>
  </si>
  <si>
    <r>
      <t xml:space="preserve">YOZGAT </t>
    </r>
    <r>
      <rPr>
        <sz val="11"/>
        <color rgb="FFFF0000"/>
        <rFont val="Calibri"/>
      </rPr>
      <t>(ALPARSLAN TÜRKEŞ)</t>
    </r>
  </si>
  <si>
    <r>
      <t xml:space="preserve">KASTAMONU </t>
    </r>
    <r>
      <rPr>
        <sz val="11"/>
        <color rgb="FFFF0000"/>
        <rFont val="Calibri"/>
      </rPr>
      <t>(MERKEZ)</t>
    </r>
  </si>
  <si>
    <r>
      <t xml:space="preserve">KASTAMONU </t>
    </r>
    <r>
      <rPr>
        <b/>
        <i/>
        <sz val="11"/>
        <color rgb="FFFF0000"/>
        <rFont val="Calibri"/>
      </rPr>
      <t>(MERKEZ)</t>
    </r>
  </si>
  <si>
    <r>
      <t xml:space="preserve">KASTAMONU </t>
    </r>
    <r>
      <rPr>
        <sz val="11"/>
        <color rgb="FFFF0000"/>
        <rFont val="Calibri"/>
      </rPr>
      <t>(MERKEZ)</t>
    </r>
  </si>
  <si>
    <r>
      <t xml:space="preserve">SAMSUN </t>
    </r>
    <r>
      <rPr>
        <sz val="11"/>
        <color rgb="FFFF0000"/>
        <rFont val="Calibri"/>
      </rPr>
      <t>(HAVZA)</t>
    </r>
  </si>
  <si>
    <r>
      <t xml:space="preserve">SAMSUN </t>
    </r>
    <r>
      <rPr>
        <b/>
        <i/>
        <sz val="11"/>
        <color rgb="FFFF0000"/>
        <rFont val="Calibri"/>
      </rPr>
      <t>(HAVZA)</t>
    </r>
  </si>
  <si>
    <r>
      <t xml:space="preserve">SAMSUN </t>
    </r>
    <r>
      <rPr>
        <sz val="11"/>
        <color rgb="FFFF0000"/>
        <rFont val="Calibri"/>
      </rPr>
      <t>(HAVZA)</t>
    </r>
  </si>
  <si>
    <t>SAMSUN (BAFRA)</t>
  </si>
  <si>
    <t>14. GRUP</t>
  </si>
  <si>
    <t>14. GRUP PUAN DURUMU</t>
  </si>
  <si>
    <r>
      <t xml:space="preserve">GAZİANTEP </t>
    </r>
    <r>
      <rPr>
        <b/>
        <i/>
        <sz val="11"/>
        <color rgb="FFFF0000"/>
        <rFont val="Calibri"/>
      </rPr>
      <t>(ŞAHİNBEY)</t>
    </r>
  </si>
  <si>
    <r>
      <t xml:space="preserve">GAZİANTEP </t>
    </r>
    <r>
      <rPr>
        <sz val="11"/>
        <color rgb="FFFF0000"/>
        <rFont val="Calibri"/>
      </rPr>
      <t>(ŞAHİNBEY)</t>
    </r>
  </si>
  <si>
    <r>
      <t xml:space="preserve">OSMANİYE </t>
    </r>
    <r>
      <rPr>
        <sz val="11"/>
        <color rgb="FFFF0000"/>
        <rFont val="Calibri"/>
      </rPr>
      <t>(MERKEZ)</t>
    </r>
  </si>
  <si>
    <r>
      <t xml:space="preserve">ADANA </t>
    </r>
    <r>
      <rPr>
        <b/>
        <i/>
        <sz val="11"/>
        <color rgb="FFFF0000"/>
        <rFont val="Calibri"/>
      </rPr>
      <t>(ÇUKUROVA)</t>
    </r>
  </si>
  <si>
    <r>
      <t xml:space="preserve">ADANA </t>
    </r>
    <r>
      <rPr>
        <sz val="11"/>
        <color rgb="FFFF0000"/>
        <rFont val="Calibri"/>
      </rPr>
      <t>(ÇUKUROVA)</t>
    </r>
  </si>
  <si>
    <r>
      <t xml:space="preserve">ELAZIĞ </t>
    </r>
    <r>
      <rPr>
        <sz val="11"/>
        <color rgb="FFFF0000"/>
        <rFont val="Calibri"/>
      </rPr>
      <t>(MERKEZ)</t>
    </r>
  </si>
  <si>
    <r>
      <t xml:space="preserve">ELAZIĞ </t>
    </r>
    <r>
      <rPr>
        <b/>
        <i/>
        <sz val="11"/>
        <color rgb="FFFF0000"/>
        <rFont val="Calibri"/>
      </rPr>
      <t>(MERKEZ)</t>
    </r>
  </si>
  <si>
    <r>
      <t xml:space="preserve">ELAZIĞ </t>
    </r>
    <r>
      <rPr>
        <sz val="11"/>
        <color rgb="FFFF0000"/>
        <rFont val="Calibri"/>
      </rPr>
      <t>(MERKEZ)</t>
    </r>
  </si>
  <si>
    <r>
      <t xml:space="preserve">OSMANİYE </t>
    </r>
    <r>
      <rPr>
        <b/>
        <i/>
        <sz val="11"/>
        <color rgb="FFFF0000"/>
        <rFont val="Calibri"/>
      </rPr>
      <t>(MERKEZ)</t>
    </r>
  </si>
  <si>
    <r>
      <t xml:space="preserve">OSMANİYE </t>
    </r>
    <r>
      <rPr>
        <sz val="11"/>
        <color rgb="FFFF0000"/>
        <rFont val="Calibri"/>
      </rPr>
      <t>(MERKEZ)</t>
    </r>
  </si>
  <si>
    <r>
      <t xml:space="preserve">GAZİANTEP </t>
    </r>
    <r>
      <rPr>
        <b/>
        <i/>
        <sz val="11"/>
        <color rgb="FFFF0000"/>
        <rFont val="Calibri"/>
      </rPr>
      <t>(NİZİP)</t>
    </r>
  </si>
  <si>
    <r>
      <t xml:space="preserve">GAZİANTEP </t>
    </r>
    <r>
      <rPr>
        <sz val="11"/>
        <color rgb="FFFF0000"/>
        <rFont val="Calibri"/>
      </rPr>
      <t>(NİZİP)</t>
    </r>
  </si>
  <si>
    <t>GAZİANTEP (NİZİP)</t>
  </si>
  <si>
    <t>OSMANİYE (MERKEZ)</t>
  </si>
  <si>
    <t>15. GRUP</t>
  </si>
  <si>
    <t>15. GRUP PUAN DURUMU</t>
  </si>
  <si>
    <r>
      <t xml:space="preserve">ANKARA </t>
    </r>
    <r>
      <rPr>
        <b/>
        <i/>
        <sz val="11"/>
        <color rgb="FFFF0000"/>
        <rFont val="Calibri"/>
      </rPr>
      <t>(KIZILCAHAMAM)</t>
    </r>
  </si>
  <si>
    <r>
      <t xml:space="preserve">ANKARA </t>
    </r>
    <r>
      <rPr>
        <sz val="11"/>
        <color rgb="FFFF0000"/>
        <rFont val="Calibri"/>
      </rPr>
      <t>(KIZILCAHAMAM)</t>
    </r>
  </si>
  <si>
    <r>
      <t xml:space="preserve">ZONGULDAK </t>
    </r>
    <r>
      <rPr>
        <sz val="11"/>
        <color rgb="FFFF0000"/>
        <rFont val="Calibri"/>
      </rPr>
      <t>(ÇAYCUMA)</t>
    </r>
  </si>
  <si>
    <r>
      <t xml:space="preserve">ZONGULDAK </t>
    </r>
    <r>
      <rPr>
        <b/>
        <i/>
        <sz val="11"/>
        <color rgb="FFFF0000"/>
        <rFont val="Calibri"/>
      </rPr>
      <t>(ÇAYCUMA)</t>
    </r>
  </si>
  <si>
    <r>
      <t xml:space="preserve">ZONGULDAK </t>
    </r>
    <r>
      <rPr>
        <sz val="11"/>
        <color rgb="FFFF0000"/>
        <rFont val="Calibri"/>
      </rPr>
      <t>(ÇAYCUMA)</t>
    </r>
  </si>
  <si>
    <r>
      <t xml:space="preserve">KARABÜK </t>
    </r>
    <r>
      <rPr>
        <sz val="11"/>
        <color rgb="FFFF0000"/>
        <rFont val="Calibri"/>
      </rPr>
      <t>(MERKEZ)</t>
    </r>
  </si>
  <si>
    <r>
      <t xml:space="preserve">BOLU </t>
    </r>
    <r>
      <rPr>
        <b/>
        <i/>
        <sz val="11"/>
        <color rgb="FFFF0000"/>
        <rFont val="Calibri"/>
      </rPr>
      <t>(İZZETBAYSAL)</t>
    </r>
  </si>
  <si>
    <r>
      <t xml:space="preserve">BOLU </t>
    </r>
    <r>
      <rPr>
        <sz val="11"/>
        <color rgb="FFFF0000"/>
        <rFont val="Calibri"/>
      </rPr>
      <t>(İZZETBAYSAL)</t>
    </r>
  </si>
  <si>
    <r>
      <t xml:space="preserve">BARTIN </t>
    </r>
    <r>
      <rPr>
        <b/>
        <i/>
        <sz val="11"/>
        <color rgb="FFFF0000"/>
        <rFont val="Calibri"/>
      </rPr>
      <t>(MERKEZ)</t>
    </r>
  </si>
  <si>
    <r>
      <t xml:space="preserve">BARTIN </t>
    </r>
    <r>
      <rPr>
        <sz val="11"/>
        <color rgb="FFFF0000"/>
        <rFont val="Calibri"/>
      </rPr>
      <t>(MERKEZ)</t>
    </r>
  </si>
  <si>
    <r>
      <t xml:space="preserve">KARABÜK </t>
    </r>
    <r>
      <rPr>
        <b/>
        <i/>
        <sz val="11"/>
        <color rgb="FFFF0000"/>
        <rFont val="Calibri"/>
      </rPr>
      <t>(MERKEZ)</t>
    </r>
  </si>
  <si>
    <r>
      <t xml:space="preserve">KARABÜK </t>
    </r>
    <r>
      <rPr>
        <sz val="11"/>
        <color rgb="FFFF0000"/>
        <rFont val="Calibri"/>
      </rPr>
      <t>(MERKEZ)</t>
    </r>
  </si>
  <si>
    <t>BOLU (İZZETBAYSAL)</t>
  </si>
  <si>
    <t>16. GRUP</t>
  </si>
  <si>
    <t>16. GRUP PUAN DURUMU</t>
  </si>
  <si>
    <r>
      <t xml:space="preserve">BOLU </t>
    </r>
    <r>
      <rPr>
        <b/>
        <i/>
        <sz val="11"/>
        <color rgb="FFFF0000"/>
        <rFont val="Calibri"/>
      </rPr>
      <t>(İZZET BAYSAL VAKIF)</t>
    </r>
  </si>
  <si>
    <r>
      <t xml:space="preserve">BOLU </t>
    </r>
    <r>
      <rPr>
        <sz val="11"/>
        <color rgb="FFFF0000"/>
        <rFont val="Calibri"/>
      </rPr>
      <t>(İZZET BAYSAL VAKIF)</t>
    </r>
  </si>
  <si>
    <r>
      <t xml:space="preserve">DÜZCE </t>
    </r>
    <r>
      <rPr>
        <sz val="11"/>
        <color rgb="FFFF0000"/>
        <rFont val="Calibri"/>
      </rPr>
      <t>(MERKEZ)</t>
    </r>
  </si>
  <si>
    <r>
      <t xml:space="preserve">DÜZCE </t>
    </r>
    <r>
      <rPr>
        <b/>
        <i/>
        <sz val="11"/>
        <color rgb="FFFF0000"/>
        <rFont val="Calibri"/>
      </rPr>
      <t>(MERKEZ)</t>
    </r>
  </si>
  <si>
    <r>
      <t xml:space="preserve">DÜZCE </t>
    </r>
    <r>
      <rPr>
        <sz val="11"/>
        <color rgb="FFFF0000"/>
        <rFont val="Calibri"/>
      </rPr>
      <t>(MERKEZ)</t>
    </r>
  </si>
  <si>
    <r>
      <t xml:space="preserve">ZONGULDAK </t>
    </r>
    <r>
      <rPr>
        <b/>
        <i/>
        <sz val="11"/>
        <color rgb="FFFF0000"/>
        <rFont val="Calibri"/>
      </rPr>
      <t>(MERKEZ)</t>
    </r>
  </si>
  <si>
    <r>
      <t xml:space="preserve">ZONGULDAK </t>
    </r>
    <r>
      <rPr>
        <sz val="11"/>
        <color rgb="FFFF0000"/>
        <rFont val="Calibri"/>
      </rPr>
      <t>(MERKEZ)</t>
    </r>
  </si>
  <si>
    <r>
      <t xml:space="preserve">ANKARA </t>
    </r>
    <r>
      <rPr>
        <b/>
        <i/>
        <sz val="11"/>
        <color rgb="FFFF0000"/>
        <rFont val="Calibri"/>
      </rPr>
      <t>(YENİ MAHALLE)</t>
    </r>
  </si>
  <si>
    <r>
      <t xml:space="preserve">ANKARA </t>
    </r>
    <r>
      <rPr>
        <sz val="11"/>
        <color rgb="FFFF0000"/>
        <rFont val="Calibri"/>
      </rPr>
      <t>(YENİ MAHALLE)</t>
    </r>
  </si>
  <si>
    <r>
      <t xml:space="preserve">ZONGULDAK </t>
    </r>
    <r>
      <rPr>
        <b/>
        <i/>
        <sz val="11"/>
        <color rgb="FFFF0000"/>
        <rFont val="Calibri"/>
      </rPr>
      <t>(KDZ. EREĞLİ)</t>
    </r>
  </si>
  <si>
    <r>
      <t xml:space="preserve">ZONGULDAK </t>
    </r>
    <r>
      <rPr>
        <sz val="11"/>
        <color rgb="FFFF0000"/>
        <rFont val="Calibri"/>
      </rPr>
      <t>(KDZ. EREĞLİ)</t>
    </r>
  </si>
  <si>
    <t>17. GRUP</t>
  </si>
  <si>
    <t>17. GRUP PUAN DURUMU</t>
  </si>
  <si>
    <r>
      <t xml:space="preserve">MERSİN </t>
    </r>
    <r>
      <rPr>
        <b/>
        <i/>
        <sz val="11"/>
        <color rgb="FFFF0000"/>
        <rFont val="Calibri"/>
      </rPr>
      <t>(TARSUS)</t>
    </r>
  </si>
  <si>
    <r>
      <t xml:space="preserve">MERSİN </t>
    </r>
    <r>
      <rPr>
        <sz val="11"/>
        <color rgb="FFFF0000"/>
        <rFont val="Calibri"/>
      </rPr>
      <t>(TARSUS)</t>
    </r>
  </si>
  <si>
    <r>
      <t xml:space="preserve">ADANA </t>
    </r>
    <r>
      <rPr>
        <sz val="11"/>
        <color rgb="FFFF0000"/>
        <rFont val="Calibri"/>
      </rPr>
      <t>(SEYHAN)</t>
    </r>
  </si>
  <si>
    <r>
      <t xml:space="preserve">ADANA </t>
    </r>
    <r>
      <rPr>
        <b/>
        <i/>
        <sz val="11"/>
        <color rgb="FFFF0000"/>
        <rFont val="Calibri"/>
      </rPr>
      <t>(SEYHAN)</t>
    </r>
  </si>
  <si>
    <r>
      <t xml:space="preserve">ADANA </t>
    </r>
    <r>
      <rPr>
        <sz val="11"/>
        <color rgb="FFFF0000"/>
        <rFont val="Calibri"/>
      </rPr>
      <t>(SEYHAN)</t>
    </r>
  </si>
  <si>
    <r>
      <t xml:space="preserve">MERSİN </t>
    </r>
    <r>
      <rPr>
        <sz val="11"/>
        <color rgb="FFFF0000"/>
        <rFont val="Calibri"/>
      </rPr>
      <t>(ERDEMLİ)</t>
    </r>
  </si>
  <si>
    <r>
      <t xml:space="preserve">HATAY </t>
    </r>
    <r>
      <rPr>
        <b/>
        <i/>
        <sz val="11"/>
        <color rgb="FFFF0000"/>
        <rFont val="Calibri"/>
      </rPr>
      <t>(ANTAKYA)</t>
    </r>
  </si>
  <si>
    <r>
      <t xml:space="preserve">HATAY </t>
    </r>
    <r>
      <rPr>
        <sz val="11"/>
        <color rgb="FFFF0000"/>
        <rFont val="Calibri"/>
      </rPr>
      <t>(ANTAKYA)</t>
    </r>
  </si>
  <si>
    <r>
      <t xml:space="preserve">NİĞDE </t>
    </r>
    <r>
      <rPr>
        <sz val="11"/>
        <color rgb="FFFF0000"/>
        <rFont val="Calibri"/>
      </rPr>
      <t>(BOR)</t>
    </r>
  </si>
  <si>
    <r>
      <t xml:space="preserve">NİĞDE </t>
    </r>
    <r>
      <rPr>
        <b/>
        <i/>
        <sz val="11"/>
        <color rgb="FFFF0000"/>
        <rFont val="Calibri"/>
      </rPr>
      <t>(BOR)</t>
    </r>
  </si>
  <si>
    <r>
      <t xml:space="preserve">NİĞDE </t>
    </r>
    <r>
      <rPr>
        <sz val="11"/>
        <color rgb="FFFF0000"/>
        <rFont val="Calibri"/>
      </rPr>
      <t>(BOR)</t>
    </r>
  </si>
  <si>
    <r>
      <t xml:space="preserve">MERSİN </t>
    </r>
    <r>
      <rPr>
        <b/>
        <i/>
        <sz val="11"/>
        <color rgb="FFFF0000"/>
        <rFont val="Calibri"/>
      </rPr>
      <t>(ERDEMLİ)</t>
    </r>
  </si>
  <si>
    <r>
      <t xml:space="preserve">MERSİN </t>
    </r>
    <r>
      <rPr>
        <sz val="11"/>
        <color rgb="FFFF0000"/>
        <rFont val="Calibri"/>
      </rPr>
      <t>(ERDEMLİ)</t>
    </r>
  </si>
  <si>
    <t>MERSİN(TARSUS)</t>
  </si>
  <si>
    <t>18. GRUP</t>
  </si>
  <si>
    <t>18. GRUP PUAN DURUMU</t>
  </si>
  <si>
    <r>
      <t xml:space="preserve">ANTALYA </t>
    </r>
    <r>
      <rPr>
        <b/>
        <i/>
        <sz val="11"/>
        <color rgb="FFFF0000"/>
        <rFont val="Calibri"/>
      </rPr>
      <t>(FETHİ BAYÇİN)</t>
    </r>
  </si>
  <si>
    <r>
      <t xml:space="preserve">ANTALYA </t>
    </r>
    <r>
      <rPr>
        <sz val="11"/>
        <color rgb="FFFF0000"/>
        <rFont val="Calibri"/>
      </rPr>
      <t>(FETHİ BAYÇİN)</t>
    </r>
  </si>
  <si>
    <r>
      <t xml:space="preserve">KONYA </t>
    </r>
    <r>
      <rPr>
        <sz val="11"/>
        <color rgb="FFFF0000"/>
        <rFont val="Calibri"/>
      </rPr>
      <t>(MERAM)</t>
    </r>
  </si>
  <si>
    <r>
      <t xml:space="preserve">KONYA </t>
    </r>
    <r>
      <rPr>
        <b/>
        <i/>
        <sz val="11"/>
        <color rgb="FFFF0000"/>
        <rFont val="Calibri"/>
      </rPr>
      <t>(MERAM)</t>
    </r>
  </si>
  <si>
    <r>
      <t xml:space="preserve">KONYA </t>
    </r>
    <r>
      <rPr>
        <sz val="11"/>
        <color rgb="FFFF0000"/>
        <rFont val="Calibri"/>
      </rPr>
      <t>(MERAM)</t>
    </r>
  </si>
  <si>
    <t>ISPARTA</t>
  </si>
  <si>
    <t>BURDUR</t>
  </si>
  <si>
    <r>
      <t xml:space="preserve">ANTALYA </t>
    </r>
    <r>
      <rPr>
        <sz val="11"/>
        <color rgb="FFFF0000"/>
        <rFont val="Calibri"/>
      </rPr>
      <t>(ALANYA GAZİLER)</t>
    </r>
  </si>
  <si>
    <r>
      <t xml:space="preserve">ANTALYA </t>
    </r>
    <r>
      <rPr>
        <b/>
        <i/>
        <sz val="11"/>
        <color rgb="FFFF0000"/>
        <rFont val="Calibri"/>
      </rPr>
      <t>(ALANYA GAZİLER)</t>
    </r>
  </si>
  <si>
    <r>
      <t xml:space="preserve">ANTALYA </t>
    </r>
    <r>
      <rPr>
        <sz val="11"/>
        <color rgb="FFFF0000"/>
        <rFont val="Calibri"/>
      </rPr>
      <t>(ALANYA GAZİLER)</t>
    </r>
  </si>
  <si>
    <t>ANTALYA (ALANYA GAZİLER)</t>
  </si>
  <si>
    <t>KONYA (MERAM)</t>
  </si>
  <si>
    <t>19. GRUP</t>
  </si>
  <si>
    <r>
      <rPr>
        <b/>
        <i/>
        <sz val="11"/>
        <rFont val="Calibri"/>
      </rPr>
      <t xml:space="preserve">ANKARA </t>
    </r>
    <r>
      <rPr>
        <b/>
        <i/>
        <sz val="11"/>
        <color rgb="FFFF0000"/>
        <rFont val="Calibri"/>
      </rPr>
      <t>(ÇANKAYA)</t>
    </r>
  </si>
  <si>
    <r>
      <rPr>
        <sz val="11"/>
        <rFont val="Calibri"/>
      </rPr>
      <t xml:space="preserve">ANKARA </t>
    </r>
    <r>
      <rPr>
        <sz val="11"/>
        <color rgb="FFFF0000"/>
        <rFont val="Calibri"/>
      </rPr>
      <t>(ÇANKAYA)</t>
    </r>
  </si>
  <si>
    <r>
      <rPr>
        <sz val="11"/>
        <rFont val="Calibri"/>
      </rPr>
      <t xml:space="preserve">ESKİŞEHİR </t>
    </r>
    <r>
      <rPr>
        <sz val="11"/>
        <color rgb="FFFF0000"/>
        <rFont val="Calibri"/>
      </rPr>
      <t>(TEPEBAŞI)</t>
    </r>
  </si>
  <si>
    <r>
      <rPr>
        <b/>
        <i/>
        <sz val="11"/>
        <rFont val="Calibri"/>
      </rPr>
      <t xml:space="preserve">ZONGULDAK </t>
    </r>
    <r>
      <rPr>
        <b/>
        <i/>
        <sz val="11"/>
        <color rgb="FFFF0000"/>
        <rFont val="Calibri"/>
      </rPr>
      <t>(DEVREK)</t>
    </r>
  </si>
  <si>
    <r>
      <rPr>
        <sz val="11"/>
        <rFont val="Calibri"/>
      </rPr>
      <t xml:space="preserve">ZONGULDAK </t>
    </r>
    <r>
      <rPr>
        <sz val="11"/>
        <color rgb="FFFF0000"/>
        <rFont val="Calibri"/>
      </rPr>
      <t>(DEVREK)</t>
    </r>
  </si>
  <si>
    <t>KIRŞEHİR</t>
  </si>
  <si>
    <r>
      <rPr>
        <b/>
        <i/>
        <sz val="11"/>
        <rFont val="Calibri"/>
      </rPr>
      <t xml:space="preserve">ÇORUM </t>
    </r>
    <r>
      <rPr>
        <b/>
        <i/>
        <sz val="11"/>
        <color rgb="FFFF0000"/>
        <rFont val="Calibri"/>
      </rPr>
      <t>(KAMİLE HACI AHMET AKDAĞ)</t>
    </r>
  </si>
  <si>
    <r>
      <rPr>
        <sz val="11"/>
        <rFont val="Calibri"/>
      </rPr>
      <t xml:space="preserve">ÇORUM </t>
    </r>
    <r>
      <rPr>
        <sz val="11"/>
        <color rgb="FFFF0000"/>
        <rFont val="Calibri"/>
      </rPr>
      <t>(KAMİLE HACI AHMET AKDAĞ)</t>
    </r>
  </si>
  <si>
    <r>
      <t xml:space="preserve">ANKARA </t>
    </r>
    <r>
      <rPr>
        <sz val="11"/>
        <color rgb="FFFF0000"/>
        <rFont val="Calibri"/>
      </rPr>
      <t>(ÇUBUK ABİDİN YILMAZ)</t>
    </r>
  </si>
  <si>
    <r>
      <rPr>
        <b/>
        <i/>
        <sz val="11"/>
        <rFont val="Calibri"/>
      </rPr>
      <t xml:space="preserve">ESKİŞEHİR </t>
    </r>
    <r>
      <rPr>
        <b/>
        <i/>
        <sz val="11"/>
        <color rgb="FFFF0000"/>
        <rFont val="Calibri"/>
      </rPr>
      <t>(TEPEBAŞI)</t>
    </r>
  </si>
  <si>
    <r>
      <rPr>
        <sz val="11"/>
        <rFont val="Calibri"/>
      </rPr>
      <t xml:space="preserve">ESKİŞEHİR </t>
    </r>
    <r>
      <rPr>
        <sz val="11"/>
        <color rgb="FFFF0000"/>
        <rFont val="Calibri"/>
      </rPr>
      <t>(TEPEBAŞI)</t>
    </r>
  </si>
  <si>
    <r>
      <t xml:space="preserve">ANKARA </t>
    </r>
    <r>
      <rPr>
        <b/>
        <i/>
        <sz val="11"/>
        <color rgb="FFFF0000"/>
        <rFont val="Calibri"/>
      </rPr>
      <t>(ÇUBUK ABİDİN YILMAZ)</t>
    </r>
  </si>
  <si>
    <r>
      <t xml:space="preserve">ANKARA </t>
    </r>
    <r>
      <rPr>
        <sz val="11"/>
        <color rgb="FFFF0000"/>
        <rFont val="Calibri"/>
      </rPr>
      <t>(ÇUBUK ABİDİN YILMAZ)</t>
    </r>
  </si>
  <si>
    <t>ANKARA (ÇANKAYA)</t>
  </si>
  <si>
    <t>20. GRUP</t>
  </si>
  <si>
    <r>
      <rPr>
        <b/>
        <i/>
        <sz val="11"/>
        <rFont val="Calibri"/>
      </rPr>
      <t xml:space="preserve">ANKARA </t>
    </r>
    <r>
      <rPr>
        <b/>
        <i/>
        <sz val="11"/>
        <color rgb="FFFF0000"/>
        <rFont val="Calibri"/>
      </rPr>
      <t>(ÇUBUK SÜLEYMAN DEMİREL)</t>
    </r>
  </si>
  <si>
    <r>
      <rPr>
        <sz val="11"/>
        <rFont val="Calibri"/>
      </rPr>
      <t xml:space="preserve">ANKARA </t>
    </r>
    <r>
      <rPr>
        <sz val="11"/>
        <color rgb="FFFF0000"/>
        <rFont val="Calibri"/>
      </rPr>
      <t>(ÇUBUK SÜLEYMAN DEMİREL)</t>
    </r>
  </si>
  <si>
    <t>AKSARAY</t>
  </si>
  <si>
    <r>
      <t xml:space="preserve">ESKİŞEHİR </t>
    </r>
    <r>
      <rPr>
        <b/>
        <i/>
        <sz val="11"/>
        <color rgb="FFFF0000"/>
        <rFont val="Calibri"/>
      </rPr>
      <t>(ODUNPAZARI)</t>
    </r>
  </si>
  <si>
    <r>
      <t xml:space="preserve">ESKİŞEHİR </t>
    </r>
    <r>
      <rPr>
        <sz val="11"/>
        <color rgb="FFFF0000"/>
        <rFont val="Calibri"/>
      </rPr>
      <t>(ODUNPAZARI)</t>
    </r>
  </si>
  <si>
    <r>
      <t xml:space="preserve">ANKARA </t>
    </r>
    <r>
      <rPr>
        <sz val="11"/>
        <color rgb="FFFF0000"/>
        <rFont val="Calibri"/>
      </rPr>
      <t>(PURSAKLAR)</t>
    </r>
  </si>
  <si>
    <r>
      <rPr>
        <sz val="11"/>
        <rFont val="Calibri"/>
      </rPr>
      <t xml:space="preserve">ANTALYA </t>
    </r>
    <r>
      <rPr>
        <sz val="11"/>
        <color rgb="FFFF0000"/>
        <rFont val="Calibri"/>
      </rPr>
      <t>(ALANYA)</t>
    </r>
  </si>
  <si>
    <r>
      <rPr>
        <b/>
        <i/>
        <sz val="11"/>
        <rFont val="Calibri"/>
      </rPr>
      <t xml:space="preserve">ANTALYA </t>
    </r>
    <r>
      <rPr>
        <b/>
        <i/>
        <sz val="11"/>
        <color rgb="FFFF0000"/>
        <rFont val="Calibri"/>
      </rPr>
      <t>(ALANYA)</t>
    </r>
  </si>
  <si>
    <r>
      <rPr>
        <sz val="11"/>
        <rFont val="Calibri"/>
      </rPr>
      <t xml:space="preserve">ANTALYA </t>
    </r>
    <r>
      <rPr>
        <sz val="11"/>
        <color rgb="FFFF0000"/>
        <rFont val="Calibri"/>
      </rPr>
      <t>(ALANYA)</t>
    </r>
  </si>
  <si>
    <r>
      <t xml:space="preserve">ANKARA </t>
    </r>
    <r>
      <rPr>
        <b/>
        <i/>
        <sz val="11"/>
        <color rgb="FFFF0000"/>
        <rFont val="Calibri"/>
      </rPr>
      <t>(PURSAKLAR)</t>
    </r>
  </si>
  <si>
    <r>
      <t xml:space="preserve">ANKARA </t>
    </r>
    <r>
      <rPr>
        <sz val="11"/>
        <color rgb="FFFF0000"/>
        <rFont val="Calibri"/>
      </rPr>
      <t>(PURSAKLAR)</t>
    </r>
  </si>
  <si>
    <r>
      <t xml:space="preserve">ISPARTA </t>
    </r>
    <r>
      <rPr>
        <b/>
        <i/>
        <sz val="11"/>
        <color rgb="FFFF0000"/>
        <rFont val="Calibri"/>
      </rPr>
      <t>(EĞİRDİR)</t>
    </r>
  </si>
  <si>
    <r>
      <t xml:space="preserve">ISPARTA </t>
    </r>
    <r>
      <rPr>
        <sz val="11"/>
        <color rgb="FFFF0000"/>
        <rFont val="Calibri"/>
      </rPr>
      <t>(EĞİRDİR)</t>
    </r>
  </si>
  <si>
    <t>ESKİŞEHİR (ODUNPAZARI)</t>
  </si>
  <si>
    <t>ISPARTA (EĞİRDİR)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</si>
</sst>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name val="Calibri"/>
    </font>
    <font>
      <b/>
      <i/>
      <sz val="16"/>
      <color rgb="FFFF0000"/>
      <name val="Calibri"/>
    </font>
    <font>
      <sz val="11"/>
      <name val="Calibri"/>
    </font>
    <font>
      <sz val="11"/>
      <name val="Calibri"/>
    </font>
    <font>
      <b/>
      <i/>
      <sz val="12"/>
      <color rgb="FFFF0000"/>
      <name val="Calibri"/>
    </font>
    <font>
      <b/>
      <i/>
      <sz val="11"/>
      <color rgb="FFFF0000"/>
      <name val="Calibri"/>
    </font>
    <font>
      <i/>
      <sz val="11"/>
      <color rgb="FFFF0000"/>
      <name val="Calibri"/>
    </font>
    <font>
      <i/>
      <sz val="9"/>
      <color rgb="FFFF0000"/>
      <name val="Calibri"/>
    </font>
    <font>
      <b/>
      <i/>
      <sz val="11"/>
      <name val="Calibri"/>
    </font>
    <font>
      <sz val="9"/>
      <name val="Calibri"/>
    </font>
    <font>
      <b/>
      <i/>
      <sz val="12"/>
      <color rgb="FF000000"/>
      <name val="Calibri"/>
    </font>
    <font>
      <sz val="11"/>
      <color rgb="FFFF0000"/>
      <name val="Calibri"/>
    </font>
    <font>
      <b/>
      <sz val="12"/>
      <color rgb="FFFF0000"/>
      <name val="Calibri"/>
    </font>
    <font>
      <b/>
      <sz val="10"/>
      <color rgb="FF003366"/>
      <name val="Calibri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color rgb="FF000000"/>
      <name val="Calibri"/>
    </font>
    <font>
      <i/>
      <sz val="11"/>
      <name val="Calibri"/>
    </font>
    <font>
      <sz val="11"/>
      <color rgb="FF000000"/>
      <name val="Arimo"/>
    </font>
    <font>
      <b/>
      <sz val="11"/>
      <color rgb="FFFF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548DD4"/>
        <bgColor rgb="FF548DD4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99CCFF"/>
      </patternFill>
    </fill>
    <fill>
      <patternFill patternType="solid">
        <fgColor rgb="FFFFFF00"/>
        <bgColor rgb="FFC0C0C0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FFFFFF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3" fillId="0" borderId="1" xfId="0" applyFont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4" fillId="2" borderId="3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0" fillId="4" borderId="6" xfId="0" applyFont="1" applyFill="1" applyBorder="1" applyAlignment="1"/>
    <xf numFmtId="0" fontId="0" fillId="5" borderId="6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1" fillId="2" borderId="6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/>
    <xf numFmtId="0" fontId="0" fillId="6" borderId="12" xfId="0" applyFont="1" applyFill="1" applyBorder="1" applyAlignment="1"/>
    <xf numFmtId="0" fontId="0" fillId="6" borderId="13" xfId="0" applyFont="1" applyFill="1" applyBorder="1" applyAlignment="1"/>
    <xf numFmtId="0" fontId="0" fillId="6" borderId="14" xfId="0" applyFont="1" applyFill="1" applyBorder="1" applyAlignment="1"/>
    <xf numFmtId="0" fontId="0" fillId="6" borderId="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/>
    <xf numFmtId="0" fontId="7" fillId="2" borderId="19" xfId="0" applyFont="1" applyFill="1" applyBorder="1" applyAlignment="1"/>
    <xf numFmtId="0" fontId="13" fillId="2" borderId="6" xfId="0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0" fontId="14" fillId="4" borderId="1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15" fillId="6" borderId="11" xfId="0" applyFont="1" applyFill="1" applyBorder="1" applyAlignment="1"/>
    <xf numFmtId="0" fontId="15" fillId="6" borderId="12" xfId="0" applyFont="1" applyFill="1" applyBorder="1" applyAlignment="1"/>
    <xf numFmtId="0" fontId="15" fillId="6" borderId="13" xfId="0" applyFont="1" applyFill="1" applyBorder="1" applyAlignment="1"/>
    <xf numFmtId="0" fontId="4" fillId="6" borderId="14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/>
    <xf numFmtId="0" fontId="0" fillId="6" borderId="24" xfId="0" applyFont="1" applyFill="1" applyBorder="1" applyAlignment="1"/>
    <xf numFmtId="0" fontId="0" fillId="6" borderId="25" xfId="0" applyFont="1" applyFill="1" applyBorder="1" applyAlignment="1"/>
    <xf numFmtId="0" fontId="14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7" fillId="7" borderId="6" xfId="0" applyFont="1" applyFill="1" applyBorder="1" applyAlignment="1"/>
    <xf numFmtId="0" fontId="19" fillId="2" borderId="6" xfId="0" applyFont="1" applyFill="1" applyBorder="1" applyAlignment="1"/>
    <xf numFmtId="0" fontId="20" fillId="7" borderId="6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9" borderId="14" xfId="0" applyFont="1" applyFill="1" applyBorder="1" applyAlignment="1"/>
    <xf numFmtId="0" fontId="18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/>
    <xf numFmtId="14" fontId="13" fillId="9" borderId="1" xfId="0" applyNumberFormat="1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/>
    <xf numFmtId="14" fontId="19" fillId="2" borderId="6" xfId="0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14" fontId="13" fillId="9" borderId="3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/>
    <xf numFmtId="0" fontId="21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5" fillId="6" borderId="14" xfId="0" applyFont="1" applyFill="1" applyBorder="1" applyAlignment="1"/>
    <xf numFmtId="0" fontId="15" fillId="6" borderId="1" xfId="0" applyFont="1" applyFill="1" applyBorder="1" applyAlignment="1"/>
    <xf numFmtId="0" fontId="14" fillId="4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8" fillId="6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/>
    <xf numFmtId="0" fontId="20" fillId="7" borderId="6" xfId="0" applyFont="1" applyFill="1" applyBorder="1" applyAlignment="1">
      <alignment horizontal="center"/>
    </xf>
    <xf numFmtId="14" fontId="13" fillId="9" borderId="1" xfId="0" applyNumberFormat="1" applyFont="1" applyFill="1" applyBorder="1" applyAlignment="1"/>
    <xf numFmtId="0" fontId="13" fillId="2" borderId="1" xfId="0" applyFont="1" applyFill="1" applyBorder="1" applyAlignment="1"/>
    <xf numFmtId="14" fontId="13" fillId="9" borderId="35" xfId="0" applyNumberFormat="1" applyFont="1" applyFill="1" applyBorder="1" applyAlignment="1"/>
    <xf numFmtId="0" fontId="21" fillId="2" borderId="6" xfId="0" applyFont="1" applyFill="1" applyBorder="1" applyAlignment="1"/>
    <xf numFmtId="0" fontId="21" fillId="0" borderId="0" xfId="0" applyFont="1" applyAlignment="1"/>
    <xf numFmtId="0" fontId="8" fillId="6" borderId="12" xfId="0" applyFont="1" applyFill="1" applyBorder="1" applyAlignment="1">
      <alignment horizontal="center" vertical="center"/>
    </xf>
    <xf numFmtId="0" fontId="9" fillId="6" borderId="49" xfId="0" applyFont="1" applyFill="1" applyBorder="1" applyAlignment="1"/>
    <xf numFmtId="0" fontId="9" fillId="6" borderId="50" xfId="0" applyFont="1" applyFill="1" applyBorder="1" applyAlignment="1"/>
    <xf numFmtId="0" fontId="9" fillId="6" borderId="51" xfId="0" applyFont="1" applyFill="1" applyBorder="1" applyAlignment="1"/>
    <xf numFmtId="0" fontId="10" fillId="6" borderId="52" xfId="0" applyFont="1" applyFill="1" applyBorder="1" applyAlignment="1"/>
    <xf numFmtId="0" fontId="9" fillId="6" borderId="53" xfId="0" applyFont="1" applyFill="1" applyBorder="1" applyAlignment="1"/>
    <xf numFmtId="0" fontId="9" fillId="6" borderId="23" xfId="0" applyFont="1" applyFill="1" applyBorder="1" applyAlignment="1"/>
    <xf numFmtId="0" fontId="9" fillId="6" borderId="54" xfId="0" applyFont="1" applyFill="1" applyBorder="1" applyAlignment="1"/>
    <xf numFmtId="0" fontId="10" fillId="6" borderId="53" xfId="0" applyFont="1" applyFill="1" applyBorder="1" applyAlignment="1"/>
    <xf numFmtId="0" fontId="22" fillId="6" borderId="53" xfId="0" applyFont="1" applyFill="1" applyBorder="1" applyAlignment="1"/>
    <xf numFmtId="0" fontId="12" fillId="6" borderId="55" xfId="0" applyFont="1" applyFill="1" applyBorder="1" applyAlignment="1"/>
    <xf numFmtId="0" fontId="12" fillId="6" borderId="56" xfId="0" applyFont="1" applyFill="1" applyBorder="1" applyAlignment="1"/>
    <xf numFmtId="0" fontId="12" fillId="6" borderId="57" xfId="0" applyFont="1" applyFill="1" applyBorder="1" applyAlignment="1"/>
    <xf numFmtId="0" fontId="22" fillId="6" borderId="55" xfId="0" applyFont="1" applyFill="1" applyBorder="1" applyAlignment="1"/>
    <xf numFmtId="0" fontId="10" fillId="6" borderId="55" xfId="0" applyFont="1" applyFill="1" applyBorder="1" applyAlignment="1"/>
    <xf numFmtId="0" fontId="15" fillId="4" borderId="6" xfId="0" applyFont="1" applyFill="1" applyBorder="1" applyAlignment="1"/>
    <xf numFmtId="16" fontId="0" fillId="4" borderId="6" xfId="0" applyNumberFormat="1" applyFont="1" applyFill="1" applyBorder="1" applyAlignment="1"/>
    <xf numFmtId="0" fontId="4" fillId="6" borderId="58" xfId="0" applyFont="1" applyFill="1" applyBorder="1" applyAlignment="1">
      <alignment horizontal="center"/>
    </xf>
    <xf numFmtId="0" fontId="12" fillId="6" borderId="49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/>
    </xf>
    <xf numFmtId="0" fontId="12" fillId="6" borderId="53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/>
    </xf>
    <xf numFmtId="0" fontId="12" fillId="6" borderId="55" xfId="0" applyFont="1" applyFill="1" applyBorder="1" applyAlignment="1">
      <alignment vertical="center"/>
    </xf>
    <xf numFmtId="0" fontId="8" fillId="6" borderId="60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7" fillId="6" borderId="55" xfId="0" applyFont="1" applyFill="1" applyBorder="1" applyAlignment="1">
      <alignment vertical="center"/>
    </xf>
    <xf numFmtId="0" fontId="14" fillId="4" borderId="2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vertical="center"/>
    </xf>
    <xf numFmtId="0" fontId="8" fillId="6" borderId="64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vertical="center"/>
    </xf>
    <xf numFmtId="0" fontId="0" fillId="6" borderId="15" xfId="0" applyFont="1" applyFill="1" applyBorder="1" applyAlignment="1"/>
    <xf numFmtId="0" fontId="0" fillId="6" borderId="66" xfId="0" applyFont="1" applyFill="1" applyBorder="1" applyAlignment="1"/>
    <xf numFmtId="0" fontId="15" fillId="6" borderId="15" xfId="0" applyFont="1" applyFill="1" applyBorder="1" applyAlignment="1"/>
    <xf numFmtId="0" fontId="15" fillId="6" borderId="66" xfId="0" applyFont="1" applyFill="1" applyBorder="1" applyAlignment="1"/>
    <xf numFmtId="0" fontId="15" fillId="6" borderId="49" xfId="0" applyFont="1" applyFill="1" applyBorder="1" applyAlignment="1"/>
    <xf numFmtId="0" fontId="14" fillId="4" borderId="67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15" fillId="6" borderId="53" xfId="0" applyFont="1" applyFill="1" applyBorder="1" applyAlignment="1"/>
    <xf numFmtId="0" fontId="7" fillId="6" borderId="53" xfId="0" applyFont="1" applyFill="1" applyBorder="1" applyAlignment="1"/>
    <xf numFmtId="0" fontId="12" fillId="6" borderId="53" xfId="0" applyFont="1" applyFill="1" applyBorder="1" applyAlignment="1"/>
    <xf numFmtId="0" fontId="7" fillId="6" borderId="55" xfId="0" applyFont="1" applyFill="1" applyBorder="1" applyAlignment="1"/>
    <xf numFmtId="0" fontId="15" fillId="6" borderId="55" xfId="0" applyFont="1" applyFill="1" applyBorder="1" applyAlignment="1"/>
    <xf numFmtId="0" fontId="15" fillId="6" borderId="20" xfId="0" applyFont="1" applyFill="1" applyBorder="1" applyAlignment="1"/>
    <xf numFmtId="0" fontId="7" fillId="6" borderId="20" xfId="0" applyFont="1" applyFill="1" applyBorder="1" applyAlignment="1"/>
    <xf numFmtId="0" fontId="7" fillId="6" borderId="24" xfId="0" applyFont="1" applyFill="1" applyBorder="1" applyAlignment="1"/>
    <xf numFmtId="0" fontId="15" fillId="6" borderId="24" xfId="0" applyFont="1" applyFill="1" applyBorder="1" applyAlignment="1"/>
    <xf numFmtId="0" fontId="7" fillId="6" borderId="25" xfId="0" applyFont="1" applyFill="1" applyBorder="1" applyAlignment="1"/>
    <xf numFmtId="0" fontId="23" fillId="4" borderId="6" xfId="0" applyFont="1" applyFill="1" applyBorder="1" applyAlignment="1"/>
    <xf numFmtId="0" fontId="7" fillId="6" borderId="49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12" fillId="6" borderId="2" xfId="0" applyFont="1" applyFill="1" applyBorder="1" applyAlignment="1">
      <alignment horizontal="left" vertical="center"/>
    </xf>
    <xf numFmtId="0" fontId="6" fillId="0" borderId="22" xfId="0" applyFont="1" applyBorder="1"/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9" fillId="6" borderId="7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left" vertical="center"/>
    </xf>
    <xf numFmtId="0" fontId="6" fillId="0" borderId="17" xfId="0" applyFont="1" applyBorder="1"/>
    <xf numFmtId="0" fontId="18" fillId="2" borderId="34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6" fillId="0" borderId="33" xfId="0" applyFont="1" applyBorder="1"/>
    <xf numFmtId="0" fontId="16" fillId="2" borderId="29" xfId="0" applyFont="1" applyFill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12" fillId="6" borderId="38" xfId="0" applyFont="1" applyFill="1" applyBorder="1" applyAlignment="1">
      <alignment horizontal="left" vertical="center"/>
    </xf>
    <xf numFmtId="0" fontId="6" fillId="0" borderId="39" xfId="0" applyFont="1" applyBorder="1"/>
    <xf numFmtId="0" fontId="8" fillId="6" borderId="7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left" vertical="center"/>
    </xf>
    <xf numFmtId="0" fontId="6" fillId="0" borderId="37" xfId="0" applyFont="1" applyBorder="1"/>
    <xf numFmtId="0" fontId="8" fillId="4" borderId="36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left" vertical="center"/>
    </xf>
    <xf numFmtId="0" fontId="6" fillId="0" borderId="41" xfId="0" applyFont="1" applyBorder="1"/>
    <xf numFmtId="0" fontId="6" fillId="0" borderId="42" xfId="0" applyFont="1" applyBorder="1"/>
    <xf numFmtId="0" fontId="9" fillId="6" borderId="47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left"/>
    </xf>
    <xf numFmtId="0" fontId="6" fillId="0" borderId="45" xfId="0" applyFont="1" applyBorder="1"/>
    <xf numFmtId="0" fontId="6" fillId="0" borderId="46" xfId="0" applyFont="1" applyBorder="1"/>
    <xf numFmtId="0" fontId="12" fillId="6" borderId="48" xfId="0" applyFont="1" applyFill="1" applyBorder="1" applyAlignment="1">
      <alignment horizontal="left"/>
    </xf>
    <xf numFmtId="0" fontId="8" fillId="3" borderId="36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/>
    </xf>
    <xf numFmtId="0" fontId="6" fillId="0" borderId="59" xfId="0" applyFont="1" applyBorder="1"/>
    <xf numFmtId="0" fontId="8" fillId="4" borderId="7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0" fontId="7" fillId="10" borderId="35" xfId="0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1242060</xdr:colOff>
          <xdr:row>0</xdr:row>
          <xdr:rowOff>236220</xdr:rowOff>
        </xdr:from>
        <xdr:to>
          <xdr:col>14</xdr:col>
          <xdr:colOff>22860</xdr:colOff>
          <xdr:row>8</xdr:row>
          <xdr:rowOff>22860</xdr:rowOff>
        </xdr:to>
        <xdr:pic>
          <xdr:nvPicPr>
            <xdr:cNvPr id="4" name="Resim 3"/>
            <xdr:cNvPicPr>
              <a:picLocks noChangeAspect="1" noChangeArrowheads="1"/>
              <a:extLst>
                <a:ext uri="{84589F7E-364E-4C9E-8A38-B11213B215E9}">
                  <a14:cameraTool cellRange="$AN$2:$AR$8" spid="_x0000_s20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0380" y="236220"/>
              <a:ext cx="4038600" cy="14401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1158240</xdr:colOff>
          <xdr:row>0</xdr:row>
          <xdr:rowOff>182880</xdr:rowOff>
        </xdr:from>
        <xdr:to>
          <xdr:col>14</xdr:col>
          <xdr:colOff>0</xdr:colOff>
          <xdr:row>8</xdr:row>
          <xdr:rowOff>7620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12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21780" y="182880"/>
              <a:ext cx="400812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1539240</xdr:colOff>
          <xdr:row>0</xdr:row>
          <xdr:rowOff>182880</xdr:rowOff>
        </xdr:from>
        <xdr:to>
          <xdr:col>14</xdr:col>
          <xdr:colOff>7620</xdr:colOff>
          <xdr:row>8</xdr:row>
          <xdr:rowOff>7620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22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78980" y="182880"/>
              <a:ext cx="374904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1386840</xdr:colOff>
          <xdr:row>0</xdr:row>
          <xdr:rowOff>190500</xdr:rowOff>
        </xdr:from>
        <xdr:to>
          <xdr:col>13</xdr:col>
          <xdr:colOff>929640</xdr:colOff>
          <xdr:row>8</xdr:row>
          <xdr:rowOff>15240</xdr:rowOff>
        </xdr:to>
        <xdr:pic>
          <xdr:nvPicPr>
            <xdr:cNvPr id="2" name="Resim 1"/>
            <xdr:cNvPicPr>
              <a:picLocks noChangeAspect="1" noChangeArrowheads="1"/>
              <a:extLst>
                <a:ext uri="{84589F7E-364E-4C9E-8A38-B11213B215E9}">
                  <a14:cameraTool cellRange="$AI$1:$AM$7" spid="_x0000_s133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0380" y="190500"/>
              <a:ext cx="377190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937260</xdr:colOff>
          <xdr:row>0</xdr:row>
          <xdr:rowOff>213360</xdr:rowOff>
        </xdr:from>
        <xdr:to>
          <xdr:col>14</xdr:col>
          <xdr:colOff>7620</xdr:colOff>
          <xdr:row>8</xdr:row>
          <xdr:rowOff>38100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43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77940" y="213360"/>
              <a:ext cx="421386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1333500</xdr:colOff>
          <xdr:row>0</xdr:row>
          <xdr:rowOff>213360</xdr:rowOff>
        </xdr:from>
        <xdr:to>
          <xdr:col>14</xdr:col>
          <xdr:colOff>38100</xdr:colOff>
          <xdr:row>8</xdr:row>
          <xdr:rowOff>38100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53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74180" y="213360"/>
              <a:ext cx="384810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1165860</xdr:colOff>
          <xdr:row>0</xdr:row>
          <xdr:rowOff>205740</xdr:rowOff>
        </xdr:from>
        <xdr:to>
          <xdr:col>14</xdr:col>
          <xdr:colOff>22860</xdr:colOff>
          <xdr:row>8</xdr:row>
          <xdr:rowOff>30480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63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06540" y="205740"/>
              <a:ext cx="400050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1082040</xdr:colOff>
          <xdr:row>0</xdr:row>
          <xdr:rowOff>182880</xdr:rowOff>
        </xdr:from>
        <xdr:to>
          <xdr:col>14</xdr:col>
          <xdr:colOff>7620</xdr:colOff>
          <xdr:row>8</xdr:row>
          <xdr:rowOff>7620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74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22720" y="182880"/>
              <a:ext cx="406908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1531620</xdr:colOff>
          <xdr:row>0</xdr:row>
          <xdr:rowOff>198120</xdr:rowOff>
        </xdr:from>
        <xdr:to>
          <xdr:col>13</xdr:col>
          <xdr:colOff>922020</xdr:colOff>
          <xdr:row>8</xdr:row>
          <xdr:rowOff>22860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84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72300" y="198120"/>
              <a:ext cx="359664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1028700</xdr:colOff>
          <xdr:row>0</xdr:row>
          <xdr:rowOff>243840</xdr:rowOff>
        </xdr:from>
        <xdr:to>
          <xdr:col>14</xdr:col>
          <xdr:colOff>7620</xdr:colOff>
          <xdr:row>8</xdr:row>
          <xdr:rowOff>7620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194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69380" y="243840"/>
              <a:ext cx="4122420" cy="14020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510540</xdr:colOff>
          <xdr:row>0</xdr:row>
          <xdr:rowOff>228600</xdr:rowOff>
        </xdr:from>
        <xdr:to>
          <xdr:col>14</xdr:col>
          <xdr:colOff>45720</xdr:colOff>
          <xdr:row>8</xdr:row>
          <xdr:rowOff>38100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8" spid="_x0000_s204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81700" y="228600"/>
              <a:ext cx="470916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1181100</xdr:colOff>
          <xdr:row>0</xdr:row>
          <xdr:rowOff>213360</xdr:rowOff>
        </xdr:from>
        <xdr:to>
          <xdr:col>14</xdr:col>
          <xdr:colOff>60960</xdr:colOff>
          <xdr:row>8</xdr:row>
          <xdr:rowOff>45720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30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20840" y="213360"/>
              <a:ext cx="413766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434340</xdr:colOff>
          <xdr:row>0</xdr:row>
          <xdr:rowOff>213360</xdr:rowOff>
        </xdr:from>
        <xdr:to>
          <xdr:col>14</xdr:col>
          <xdr:colOff>30480</xdr:colOff>
          <xdr:row>8</xdr:row>
          <xdr:rowOff>7620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G$1:$AK$8" spid="_x0000_s215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75020" y="213360"/>
              <a:ext cx="4739640" cy="1447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1219200</xdr:colOff>
          <xdr:row>0</xdr:row>
          <xdr:rowOff>198120</xdr:rowOff>
        </xdr:from>
        <xdr:to>
          <xdr:col>14</xdr:col>
          <xdr:colOff>83820</xdr:colOff>
          <xdr:row>8</xdr:row>
          <xdr:rowOff>30480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G$1:$AK$7" spid="_x0000_s4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59880" y="198120"/>
              <a:ext cx="400812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853440</xdr:colOff>
          <xdr:row>0</xdr:row>
          <xdr:rowOff>213360</xdr:rowOff>
        </xdr:from>
        <xdr:to>
          <xdr:col>14</xdr:col>
          <xdr:colOff>45720</xdr:colOff>
          <xdr:row>8</xdr:row>
          <xdr:rowOff>22860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8" spid="_x0000_s5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94120" y="213360"/>
              <a:ext cx="433578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1074420</xdr:colOff>
          <xdr:row>0</xdr:row>
          <xdr:rowOff>198120</xdr:rowOff>
        </xdr:from>
        <xdr:to>
          <xdr:col>14</xdr:col>
          <xdr:colOff>60960</xdr:colOff>
          <xdr:row>8</xdr:row>
          <xdr:rowOff>22860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I$1:$AM$7" spid="_x0000_s61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15100" y="198120"/>
              <a:ext cx="413004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967740</xdr:colOff>
          <xdr:row>0</xdr:row>
          <xdr:rowOff>228600</xdr:rowOff>
        </xdr:from>
        <xdr:to>
          <xdr:col>14</xdr:col>
          <xdr:colOff>38100</xdr:colOff>
          <xdr:row>8</xdr:row>
          <xdr:rowOff>15240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71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08420" y="228600"/>
              <a:ext cx="4213860" cy="14249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822960</xdr:colOff>
          <xdr:row>0</xdr:row>
          <xdr:rowOff>182880</xdr:rowOff>
        </xdr:from>
        <xdr:to>
          <xdr:col>14</xdr:col>
          <xdr:colOff>60960</xdr:colOff>
          <xdr:row>8</xdr:row>
          <xdr:rowOff>7620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H$1:$AL$7" spid="_x0000_s82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86500" y="182880"/>
              <a:ext cx="440436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0</xdr:row>
          <xdr:rowOff>198120</xdr:rowOff>
        </xdr:from>
        <xdr:to>
          <xdr:col>14</xdr:col>
          <xdr:colOff>38100</xdr:colOff>
          <xdr:row>8</xdr:row>
          <xdr:rowOff>22860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J$1:$AN$7" spid="_x0000_s92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02680" y="198120"/>
              <a:ext cx="441960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1005840</xdr:colOff>
          <xdr:row>0</xdr:row>
          <xdr:rowOff>190500</xdr:rowOff>
        </xdr:from>
        <xdr:to>
          <xdr:col>14</xdr:col>
          <xdr:colOff>60960</xdr:colOff>
          <xdr:row>8</xdr:row>
          <xdr:rowOff>15240</xdr:rowOff>
        </xdr:to>
        <xdr:pic>
          <xdr:nvPicPr>
            <xdr:cNvPr id="3" name="Resim 2"/>
            <xdr:cNvPicPr>
              <a:picLocks noChangeAspect="1" noChangeArrowheads="1"/>
              <a:extLst>
                <a:ext uri="{84589F7E-364E-4C9E-8A38-B11213B215E9}">
                  <a14:cameraTool cellRange="$AI$1:$AM$7" spid="_x0000_s10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46520" y="190500"/>
              <a:ext cx="4198620" cy="146304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workbookViewId="0"/>
  </sheetViews>
  <sheetFormatPr defaultColWidth="14.44140625" defaultRowHeight="15" customHeight="1"/>
  <cols>
    <col min="1" max="1" width="4" customWidth="1"/>
    <col min="2" max="2" width="19" customWidth="1"/>
    <col min="3" max="3" width="11" customWidth="1"/>
    <col min="4" max="4" width="7" customWidth="1"/>
    <col min="5" max="5" width="4.88671875" customWidth="1"/>
    <col min="6" max="6" width="23.44140625" customWidth="1"/>
    <col min="7" max="7" width="14.44140625" customWidth="1"/>
    <col min="8" max="8" width="7.6640625" customWidth="1"/>
    <col min="9" max="9" width="4.109375" customWidth="1"/>
    <col min="10" max="10" width="17" customWidth="1"/>
    <col min="11" max="11" width="11" customWidth="1"/>
  </cols>
  <sheetData>
    <row r="2" spans="1:11" ht="14.25" customHeight="1">
      <c r="A2" s="1"/>
      <c r="B2" s="1"/>
      <c r="C2" s="1"/>
      <c r="D2" s="1"/>
      <c r="F2" s="1"/>
      <c r="G2" s="1"/>
      <c r="H2" s="1"/>
    </row>
    <row r="3" spans="1:11" ht="15.6">
      <c r="A3" s="1"/>
      <c r="B3" s="1"/>
      <c r="C3" s="138" t="s">
        <v>0</v>
      </c>
      <c r="D3" s="139"/>
      <c r="E3" s="139"/>
      <c r="F3" s="139"/>
      <c r="G3" s="139"/>
      <c r="H3" s="139"/>
    </row>
    <row r="4" spans="1:11" ht="14.25" customHeight="1">
      <c r="A4" s="1"/>
      <c r="B4" s="1"/>
      <c r="C4" s="1"/>
      <c r="D4" s="1"/>
      <c r="F4" s="1"/>
      <c r="G4" s="1"/>
      <c r="H4" s="1"/>
    </row>
    <row r="5" spans="1:11" ht="14.25" customHeight="1">
      <c r="A5" s="1"/>
      <c r="B5" s="1"/>
      <c r="C5" s="140" t="s">
        <v>1</v>
      </c>
      <c r="D5" s="139"/>
      <c r="E5" s="139"/>
      <c r="F5" s="139"/>
      <c r="G5" s="139"/>
      <c r="H5" s="139"/>
    </row>
    <row r="6" spans="1:11" ht="14.25" customHeight="1">
      <c r="A6" s="1"/>
      <c r="B6" s="1"/>
      <c r="C6" s="1"/>
      <c r="D6" s="1"/>
      <c r="F6" s="1"/>
      <c r="G6" s="1"/>
      <c r="H6" s="1"/>
    </row>
    <row r="7" spans="1:11" ht="14.25" customHeight="1">
      <c r="A7" s="2" t="s">
        <v>2</v>
      </c>
      <c r="B7" s="3" t="s">
        <v>3</v>
      </c>
      <c r="C7" s="2" t="s">
        <v>4</v>
      </c>
      <c r="E7" s="2" t="s">
        <v>2</v>
      </c>
      <c r="F7" s="2" t="s">
        <v>5</v>
      </c>
      <c r="G7" s="2" t="s">
        <v>4</v>
      </c>
      <c r="I7" s="2" t="s">
        <v>2</v>
      </c>
      <c r="J7" s="2" t="s">
        <v>6</v>
      </c>
      <c r="K7" s="2" t="s">
        <v>4</v>
      </c>
    </row>
    <row r="8" spans="1:11" ht="14.25" customHeight="1">
      <c r="A8" s="2">
        <v>1</v>
      </c>
      <c r="B8" s="2" t="s">
        <v>7</v>
      </c>
      <c r="C8" s="2">
        <v>1</v>
      </c>
      <c r="E8" s="2">
        <v>1</v>
      </c>
      <c r="F8" s="2" t="s">
        <v>8</v>
      </c>
      <c r="G8" s="2">
        <v>1</v>
      </c>
      <c r="I8" s="2">
        <v>1</v>
      </c>
      <c r="J8" s="2" t="s">
        <v>9</v>
      </c>
      <c r="K8" s="2">
        <v>1</v>
      </c>
    </row>
    <row r="9" spans="1:11" ht="14.25" customHeight="1">
      <c r="A9" s="2">
        <v>2</v>
      </c>
      <c r="B9" s="2" t="s">
        <v>10</v>
      </c>
      <c r="C9" s="2">
        <v>1</v>
      </c>
      <c r="E9" s="2">
        <v>2</v>
      </c>
      <c r="F9" s="2" t="s">
        <v>11</v>
      </c>
      <c r="G9" s="2">
        <v>1</v>
      </c>
      <c r="I9" s="2">
        <v>2</v>
      </c>
      <c r="J9" s="2" t="s">
        <v>12</v>
      </c>
      <c r="K9" s="2">
        <v>1</v>
      </c>
    </row>
    <row r="10" spans="1:11" ht="14.25" customHeight="1">
      <c r="A10" s="2">
        <v>3</v>
      </c>
      <c r="B10" s="2" t="s">
        <v>13</v>
      </c>
      <c r="C10" s="2">
        <v>1</v>
      </c>
      <c r="E10" s="2">
        <v>3</v>
      </c>
      <c r="F10" s="2" t="s">
        <v>14</v>
      </c>
      <c r="G10" s="2">
        <v>1</v>
      </c>
      <c r="I10" s="2">
        <v>3</v>
      </c>
      <c r="J10" s="2" t="s">
        <v>15</v>
      </c>
      <c r="K10" s="2">
        <v>1</v>
      </c>
    </row>
    <row r="11" spans="1:11" ht="14.25" customHeight="1">
      <c r="A11" s="2">
        <v>4</v>
      </c>
      <c r="B11" s="2" t="s">
        <v>16</v>
      </c>
      <c r="C11" s="2">
        <v>1</v>
      </c>
      <c r="E11" s="2">
        <v>4</v>
      </c>
      <c r="F11" s="2" t="s">
        <v>17</v>
      </c>
      <c r="G11" s="2">
        <v>1</v>
      </c>
      <c r="I11" s="2">
        <v>4</v>
      </c>
      <c r="J11" s="2" t="s">
        <v>18</v>
      </c>
      <c r="K11" s="2">
        <v>1</v>
      </c>
    </row>
    <row r="12" spans="1:11" ht="14.25" customHeight="1">
      <c r="A12" s="2">
        <v>5</v>
      </c>
      <c r="B12" s="2" t="s">
        <v>19</v>
      </c>
      <c r="C12" s="2">
        <v>1</v>
      </c>
      <c r="E12" s="2">
        <v>5</v>
      </c>
      <c r="F12" s="2" t="s">
        <v>20</v>
      </c>
      <c r="G12" s="2">
        <v>1</v>
      </c>
      <c r="I12" s="2">
        <v>5</v>
      </c>
      <c r="J12" s="2" t="s">
        <v>21</v>
      </c>
      <c r="K12" s="2">
        <v>1</v>
      </c>
    </row>
    <row r="13" spans="1:11" ht="14.25" customHeight="1">
      <c r="A13" s="2"/>
      <c r="B13" s="2" t="s">
        <v>22</v>
      </c>
      <c r="C13" s="2">
        <v>5</v>
      </c>
      <c r="E13" s="2"/>
      <c r="F13" s="2" t="s">
        <v>22</v>
      </c>
      <c r="G13" s="2">
        <v>5</v>
      </c>
      <c r="I13" s="2"/>
      <c r="J13" s="2" t="s">
        <v>22</v>
      </c>
      <c r="K13" s="2">
        <v>5</v>
      </c>
    </row>
    <row r="16" spans="1:11" ht="14.25" customHeight="1">
      <c r="A16" s="2" t="s">
        <v>2</v>
      </c>
      <c r="B16" s="2" t="s">
        <v>23</v>
      </c>
      <c r="C16" s="2" t="s">
        <v>4</v>
      </c>
      <c r="E16" s="2" t="s">
        <v>24</v>
      </c>
      <c r="F16" s="2" t="s">
        <v>25</v>
      </c>
      <c r="G16" s="2" t="s">
        <v>4</v>
      </c>
      <c r="I16" s="2" t="s">
        <v>2</v>
      </c>
      <c r="J16" s="2" t="s">
        <v>26</v>
      </c>
      <c r="K16" s="2" t="s">
        <v>4</v>
      </c>
    </row>
    <row r="17" spans="1:11" ht="15.6">
      <c r="A17" s="2">
        <v>1</v>
      </c>
      <c r="B17" s="2" t="s">
        <v>27</v>
      </c>
      <c r="C17" s="2">
        <v>1</v>
      </c>
      <c r="E17" s="2">
        <v>1</v>
      </c>
      <c r="F17" s="2" t="s">
        <v>28</v>
      </c>
      <c r="G17" s="4">
        <v>1</v>
      </c>
      <c r="I17" s="2">
        <v>1</v>
      </c>
      <c r="J17" s="2" t="s">
        <v>29</v>
      </c>
      <c r="K17" s="2">
        <v>1</v>
      </c>
    </row>
    <row r="18" spans="1:11" ht="15.6">
      <c r="A18" s="2">
        <v>2</v>
      </c>
      <c r="B18" s="2" t="s">
        <v>30</v>
      </c>
      <c r="C18" s="2">
        <v>1</v>
      </c>
      <c r="E18" s="2">
        <v>2</v>
      </c>
      <c r="F18" s="2" t="s">
        <v>31</v>
      </c>
      <c r="G18" s="4">
        <v>1</v>
      </c>
      <c r="I18" s="2">
        <v>2</v>
      </c>
      <c r="J18" s="2" t="s">
        <v>32</v>
      </c>
      <c r="K18" s="2">
        <v>1</v>
      </c>
    </row>
    <row r="19" spans="1:11" ht="15.6">
      <c r="A19" s="2">
        <v>3</v>
      </c>
      <c r="B19" s="2" t="s">
        <v>33</v>
      </c>
      <c r="C19" s="2">
        <v>1</v>
      </c>
      <c r="E19" s="2">
        <v>3</v>
      </c>
      <c r="F19" s="2" t="s">
        <v>34</v>
      </c>
      <c r="G19" s="4">
        <v>1</v>
      </c>
      <c r="I19" s="2">
        <v>3</v>
      </c>
      <c r="J19" s="2" t="s">
        <v>35</v>
      </c>
      <c r="K19" s="2">
        <v>1</v>
      </c>
    </row>
    <row r="20" spans="1:11" ht="15.6">
      <c r="A20" s="2">
        <v>4</v>
      </c>
      <c r="B20" s="2" t="s">
        <v>36</v>
      </c>
      <c r="C20" s="2">
        <v>1</v>
      </c>
      <c r="E20" s="2">
        <v>4</v>
      </c>
      <c r="F20" s="2" t="s">
        <v>37</v>
      </c>
      <c r="G20" s="4">
        <v>1</v>
      </c>
      <c r="I20" s="2">
        <v>4</v>
      </c>
      <c r="J20" s="2" t="s">
        <v>38</v>
      </c>
      <c r="K20" s="2">
        <v>1</v>
      </c>
    </row>
    <row r="21" spans="1:11" ht="15.75" customHeight="1">
      <c r="A21" s="2">
        <v>5</v>
      </c>
      <c r="B21" s="2" t="s">
        <v>39</v>
      </c>
      <c r="C21" s="2">
        <v>1</v>
      </c>
      <c r="E21" s="2">
        <v>5</v>
      </c>
      <c r="F21" s="2" t="s">
        <v>40</v>
      </c>
      <c r="G21" s="4">
        <v>1</v>
      </c>
      <c r="I21" s="2">
        <v>5</v>
      </c>
      <c r="J21" s="2" t="s">
        <v>41</v>
      </c>
      <c r="K21" s="2">
        <v>1</v>
      </c>
    </row>
    <row r="22" spans="1:11" ht="15.75" customHeight="1">
      <c r="A22" s="2">
        <v>6</v>
      </c>
      <c r="B22" s="2" t="s">
        <v>42</v>
      </c>
      <c r="C22" s="2">
        <v>1</v>
      </c>
      <c r="E22" s="2"/>
      <c r="F22" s="2" t="s">
        <v>22</v>
      </c>
      <c r="G22" s="4">
        <v>5</v>
      </c>
      <c r="I22" s="2"/>
      <c r="J22" s="2" t="s">
        <v>22</v>
      </c>
      <c r="K22" s="2">
        <v>5</v>
      </c>
    </row>
    <row r="23" spans="1:11" ht="15.75" customHeight="1">
      <c r="A23" s="2"/>
      <c r="B23" s="2" t="s">
        <v>22</v>
      </c>
      <c r="C23" s="2">
        <v>6</v>
      </c>
    </row>
    <row r="24" spans="1:11" ht="15.75" customHeight="1"/>
    <row r="25" spans="1:11" ht="15.75" customHeight="1">
      <c r="A25" s="2" t="s">
        <v>2</v>
      </c>
      <c r="B25" s="2" t="s">
        <v>43</v>
      </c>
      <c r="C25" s="2" t="s">
        <v>4</v>
      </c>
      <c r="E25" s="2" t="s">
        <v>24</v>
      </c>
      <c r="F25" s="2" t="s">
        <v>44</v>
      </c>
      <c r="G25" s="2" t="s">
        <v>4</v>
      </c>
      <c r="I25" s="2" t="s">
        <v>2</v>
      </c>
      <c r="J25" s="2" t="s">
        <v>45</v>
      </c>
      <c r="K25" s="2" t="s">
        <v>4</v>
      </c>
    </row>
    <row r="26" spans="1:11" ht="15.75" customHeight="1">
      <c r="A26" s="2">
        <v>1</v>
      </c>
      <c r="B26" s="2" t="s">
        <v>46</v>
      </c>
      <c r="C26" s="2">
        <v>1</v>
      </c>
      <c r="E26" s="2">
        <v>1</v>
      </c>
      <c r="F26" s="2" t="s">
        <v>47</v>
      </c>
      <c r="G26" s="2">
        <v>1</v>
      </c>
      <c r="I26" s="2">
        <v>1</v>
      </c>
      <c r="J26" s="2" t="s">
        <v>48</v>
      </c>
      <c r="K26" s="2">
        <v>1</v>
      </c>
    </row>
    <row r="27" spans="1:11" ht="15.75" customHeight="1">
      <c r="A27" s="2">
        <v>2</v>
      </c>
      <c r="B27" s="2" t="s">
        <v>49</v>
      </c>
      <c r="C27" s="2">
        <v>1</v>
      </c>
      <c r="E27" s="2">
        <v>2</v>
      </c>
      <c r="F27" s="2" t="s">
        <v>50</v>
      </c>
      <c r="G27" s="2">
        <v>1</v>
      </c>
      <c r="I27" s="2">
        <v>2</v>
      </c>
      <c r="J27" s="2" t="s">
        <v>51</v>
      </c>
      <c r="K27" s="2">
        <v>1</v>
      </c>
    </row>
    <row r="28" spans="1:11" ht="15.75" customHeight="1">
      <c r="A28" s="2">
        <v>3</v>
      </c>
      <c r="B28" s="2" t="s">
        <v>52</v>
      </c>
      <c r="C28" s="2">
        <v>1</v>
      </c>
      <c r="E28" s="2">
        <v>3</v>
      </c>
      <c r="F28" s="2" t="s">
        <v>53</v>
      </c>
      <c r="G28" s="2">
        <v>1</v>
      </c>
      <c r="I28" s="2">
        <v>3</v>
      </c>
      <c r="J28" s="2" t="s">
        <v>54</v>
      </c>
      <c r="K28" s="2">
        <v>1</v>
      </c>
    </row>
    <row r="29" spans="1:11" ht="15.75" customHeight="1">
      <c r="A29" s="2">
        <v>4</v>
      </c>
      <c r="B29" s="2" t="s">
        <v>55</v>
      </c>
      <c r="C29" s="2">
        <v>1</v>
      </c>
      <c r="E29" s="2">
        <v>4</v>
      </c>
      <c r="F29" s="2" t="s">
        <v>56</v>
      </c>
      <c r="G29" s="2">
        <v>1</v>
      </c>
      <c r="I29" s="2">
        <v>4</v>
      </c>
      <c r="J29" s="2" t="s">
        <v>57</v>
      </c>
      <c r="K29" s="2">
        <v>1</v>
      </c>
    </row>
    <row r="30" spans="1:11" ht="15.75" customHeight="1">
      <c r="A30" s="2">
        <v>5</v>
      </c>
      <c r="B30" s="2" t="s">
        <v>58</v>
      </c>
      <c r="C30" s="2">
        <v>1</v>
      </c>
      <c r="E30" s="2">
        <v>5</v>
      </c>
      <c r="F30" s="2" t="s">
        <v>59</v>
      </c>
      <c r="G30" s="2"/>
      <c r="I30" s="2">
        <v>5</v>
      </c>
      <c r="J30" s="2" t="s">
        <v>60</v>
      </c>
      <c r="K30" s="2">
        <v>1</v>
      </c>
    </row>
    <row r="31" spans="1:11" ht="15.75" customHeight="1">
      <c r="A31" s="2"/>
      <c r="B31" s="2" t="s">
        <v>22</v>
      </c>
      <c r="C31" s="2">
        <v>5</v>
      </c>
      <c r="E31" s="2"/>
      <c r="F31" s="2" t="s">
        <v>22</v>
      </c>
      <c r="G31" s="2">
        <v>5</v>
      </c>
      <c r="I31" s="2"/>
      <c r="J31" s="2" t="s">
        <v>22</v>
      </c>
      <c r="K31" s="2">
        <v>5</v>
      </c>
    </row>
    <row r="32" spans="1:1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2" t="s">
        <v>24</v>
      </c>
      <c r="B37" s="2" t="s">
        <v>61</v>
      </c>
      <c r="C37" s="5" t="s">
        <v>4</v>
      </c>
      <c r="D37" s="6"/>
      <c r="E37" s="2" t="s">
        <v>2</v>
      </c>
      <c r="F37" s="2" t="s">
        <v>62</v>
      </c>
      <c r="G37" s="2" t="s">
        <v>4</v>
      </c>
      <c r="H37" s="1"/>
      <c r="I37" s="2" t="s">
        <v>2</v>
      </c>
      <c r="J37" s="2" t="s">
        <v>63</v>
      </c>
      <c r="K37" s="2" t="s">
        <v>4</v>
      </c>
    </row>
    <row r="38" spans="1:11" ht="15.75" customHeight="1">
      <c r="A38" s="2">
        <v>1</v>
      </c>
      <c r="B38" s="2" t="s">
        <v>64</v>
      </c>
      <c r="C38" s="5">
        <v>1</v>
      </c>
      <c r="D38" s="1"/>
      <c r="E38" s="2">
        <v>1</v>
      </c>
      <c r="F38" s="2" t="s">
        <v>65</v>
      </c>
      <c r="G38" s="2">
        <v>1</v>
      </c>
      <c r="H38" s="1"/>
      <c r="I38" s="2">
        <v>1</v>
      </c>
      <c r="J38" s="2" t="s">
        <v>66</v>
      </c>
      <c r="K38" s="2">
        <v>1</v>
      </c>
    </row>
    <row r="39" spans="1:11" ht="15.75" customHeight="1">
      <c r="A39" s="2">
        <v>2</v>
      </c>
      <c r="B39" s="2" t="s">
        <v>67</v>
      </c>
      <c r="C39" s="5">
        <v>1</v>
      </c>
      <c r="D39" s="1"/>
      <c r="E39" s="2">
        <v>2</v>
      </c>
      <c r="F39" s="2" t="s">
        <v>68</v>
      </c>
      <c r="G39" s="2">
        <v>1</v>
      </c>
      <c r="H39" s="1"/>
      <c r="I39" s="2">
        <v>2</v>
      </c>
      <c r="J39" s="2" t="s">
        <v>69</v>
      </c>
      <c r="K39" s="2">
        <v>1</v>
      </c>
    </row>
    <row r="40" spans="1:11" ht="15.75" customHeight="1">
      <c r="A40" s="2">
        <v>3</v>
      </c>
      <c r="B40" s="2" t="s">
        <v>70</v>
      </c>
      <c r="C40" s="5">
        <v>1</v>
      </c>
      <c r="D40" s="1"/>
      <c r="E40" s="2">
        <v>3</v>
      </c>
      <c r="F40" s="2" t="s">
        <v>71</v>
      </c>
      <c r="G40" s="2">
        <v>1</v>
      </c>
      <c r="H40" s="1"/>
      <c r="I40" s="2">
        <v>3</v>
      </c>
      <c r="J40" s="2" t="s">
        <v>72</v>
      </c>
      <c r="K40" s="2">
        <v>1</v>
      </c>
    </row>
    <row r="41" spans="1:11" ht="15.75" customHeight="1">
      <c r="A41" s="2">
        <v>4</v>
      </c>
      <c r="B41" s="2" t="s">
        <v>73</v>
      </c>
      <c r="C41" s="5">
        <v>1</v>
      </c>
      <c r="D41" s="1"/>
      <c r="E41" s="2">
        <v>4</v>
      </c>
      <c r="F41" s="2" t="s">
        <v>74</v>
      </c>
      <c r="G41" s="2">
        <v>1</v>
      </c>
      <c r="H41" s="1"/>
      <c r="I41" s="2">
        <v>4</v>
      </c>
      <c r="J41" s="2" t="s">
        <v>75</v>
      </c>
      <c r="K41" s="2">
        <v>1</v>
      </c>
    </row>
    <row r="42" spans="1:11" ht="15.75" customHeight="1">
      <c r="A42" s="2">
        <v>5</v>
      </c>
      <c r="B42" s="2" t="s">
        <v>76</v>
      </c>
      <c r="C42" s="5">
        <v>1</v>
      </c>
      <c r="D42" s="1"/>
      <c r="E42" s="2">
        <v>5</v>
      </c>
      <c r="F42" s="2" t="s">
        <v>77</v>
      </c>
      <c r="G42" s="2">
        <v>1</v>
      </c>
      <c r="H42" s="1"/>
      <c r="I42" s="2">
        <v>5</v>
      </c>
      <c r="J42" s="2" t="s">
        <v>78</v>
      </c>
      <c r="K42" s="2">
        <v>1</v>
      </c>
    </row>
    <row r="43" spans="1:11" ht="15.75" customHeight="1">
      <c r="A43" s="2"/>
      <c r="B43" s="2" t="s">
        <v>22</v>
      </c>
      <c r="C43" s="5">
        <v>5</v>
      </c>
      <c r="D43" s="1"/>
      <c r="E43" s="2"/>
      <c r="F43" s="2" t="s">
        <v>22</v>
      </c>
      <c r="G43" s="2">
        <v>5</v>
      </c>
      <c r="H43" s="1"/>
      <c r="I43" s="2"/>
      <c r="J43" s="2" t="s">
        <v>22</v>
      </c>
      <c r="K43" s="2">
        <v>5</v>
      </c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2" t="s">
        <v>2</v>
      </c>
      <c r="B48" s="2" t="s">
        <v>79</v>
      </c>
      <c r="C48" s="2" t="s">
        <v>4</v>
      </c>
      <c r="D48" s="1"/>
      <c r="E48" s="2" t="s">
        <v>2</v>
      </c>
      <c r="F48" s="2" t="s">
        <v>80</v>
      </c>
      <c r="G48" s="2" t="s">
        <v>4</v>
      </c>
      <c r="H48" s="1"/>
      <c r="I48" s="2" t="s">
        <v>24</v>
      </c>
      <c r="J48" s="2" t="s">
        <v>81</v>
      </c>
      <c r="K48" s="2" t="s">
        <v>4</v>
      </c>
    </row>
    <row r="49" spans="1:11" ht="15.75" customHeight="1">
      <c r="A49" s="2">
        <v>1</v>
      </c>
      <c r="B49" s="2" t="s">
        <v>82</v>
      </c>
      <c r="C49" s="2">
        <v>1</v>
      </c>
      <c r="E49" s="2">
        <v>1</v>
      </c>
      <c r="F49" s="2" t="s">
        <v>83</v>
      </c>
      <c r="G49" s="2">
        <v>1</v>
      </c>
      <c r="I49" s="2">
        <v>1</v>
      </c>
      <c r="J49" s="2" t="s">
        <v>84</v>
      </c>
      <c r="K49" s="2">
        <v>1</v>
      </c>
    </row>
    <row r="50" spans="1:11" ht="15.75" customHeight="1">
      <c r="A50" s="2">
        <v>2</v>
      </c>
      <c r="B50" s="2" t="s">
        <v>85</v>
      </c>
      <c r="C50" s="2">
        <v>1</v>
      </c>
      <c r="E50" s="2">
        <v>2</v>
      </c>
      <c r="F50" s="2" t="s">
        <v>86</v>
      </c>
      <c r="G50" s="2">
        <v>1</v>
      </c>
      <c r="I50" s="2">
        <v>2</v>
      </c>
      <c r="J50" s="2" t="s">
        <v>87</v>
      </c>
      <c r="K50" s="2">
        <v>1</v>
      </c>
    </row>
    <row r="51" spans="1:11" ht="15.75" customHeight="1">
      <c r="A51" s="2">
        <v>3</v>
      </c>
      <c r="B51" s="2" t="s">
        <v>88</v>
      </c>
      <c r="C51" s="2">
        <v>1</v>
      </c>
      <c r="E51" s="2">
        <v>3</v>
      </c>
      <c r="F51" s="2" t="s">
        <v>89</v>
      </c>
      <c r="G51" s="2">
        <v>1</v>
      </c>
      <c r="I51" s="2">
        <v>3</v>
      </c>
      <c r="J51" s="2" t="s">
        <v>90</v>
      </c>
      <c r="K51" s="2">
        <v>1</v>
      </c>
    </row>
    <row r="52" spans="1:11" ht="15.75" customHeight="1">
      <c r="A52" s="2">
        <v>4</v>
      </c>
      <c r="B52" s="2" t="s">
        <v>91</v>
      </c>
      <c r="C52" s="2">
        <v>1</v>
      </c>
      <c r="E52" s="2">
        <v>4</v>
      </c>
      <c r="F52" s="2" t="s">
        <v>92</v>
      </c>
      <c r="G52" s="2">
        <v>1</v>
      </c>
      <c r="I52" s="2">
        <v>4</v>
      </c>
      <c r="J52" s="2" t="s">
        <v>93</v>
      </c>
      <c r="K52" s="2">
        <v>1</v>
      </c>
    </row>
    <row r="53" spans="1:11" ht="15.75" customHeight="1">
      <c r="A53" s="2">
        <v>5</v>
      </c>
      <c r="B53" s="2" t="s">
        <v>94</v>
      </c>
      <c r="C53" s="2">
        <v>1</v>
      </c>
      <c r="E53" s="2">
        <v>5</v>
      </c>
      <c r="F53" s="2" t="s">
        <v>95</v>
      </c>
      <c r="G53" s="2">
        <v>1</v>
      </c>
      <c r="I53" s="2">
        <v>5</v>
      </c>
      <c r="J53" s="2" t="s">
        <v>96</v>
      </c>
      <c r="K53" s="2">
        <v>1</v>
      </c>
    </row>
    <row r="54" spans="1:11" ht="15.75" customHeight="1">
      <c r="A54" s="2"/>
      <c r="B54" s="2" t="s">
        <v>22</v>
      </c>
      <c r="C54" s="2">
        <v>5</v>
      </c>
      <c r="E54" s="2"/>
      <c r="F54" s="2" t="s">
        <v>22</v>
      </c>
      <c r="G54" s="2">
        <v>5</v>
      </c>
      <c r="I54" s="2"/>
      <c r="J54" s="2" t="s">
        <v>22</v>
      </c>
      <c r="K54" s="2">
        <v>5</v>
      </c>
    </row>
    <row r="55" spans="1:11" ht="15.75" customHeight="1"/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2" t="s">
        <v>2</v>
      </c>
      <c r="B59" s="2" t="s">
        <v>97</v>
      </c>
      <c r="C59" s="2" t="s">
        <v>4</v>
      </c>
      <c r="E59" s="2" t="s">
        <v>2</v>
      </c>
      <c r="F59" s="2" t="s">
        <v>98</v>
      </c>
      <c r="G59" s="2" t="s">
        <v>4</v>
      </c>
      <c r="I59" s="2" t="s">
        <v>24</v>
      </c>
      <c r="J59" s="2" t="s">
        <v>99</v>
      </c>
      <c r="K59" s="2" t="s">
        <v>4</v>
      </c>
    </row>
    <row r="60" spans="1:11" ht="15.75" customHeight="1">
      <c r="A60" s="2">
        <v>1</v>
      </c>
      <c r="B60" s="2" t="s">
        <v>100</v>
      </c>
      <c r="C60" s="2">
        <v>1</v>
      </c>
      <c r="E60" s="2">
        <v>1</v>
      </c>
      <c r="F60" s="2" t="s">
        <v>101</v>
      </c>
      <c r="G60" s="2">
        <v>1</v>
      </c>
      <c r="I60" s="2">
        <v>1</v>
      </c>
      <c r="J60" s="2" t="s">
        <v>102</v>
      </c>
      <c r="K60" s="2">
        <v>1</v>
      </c>
    </row>
    <row r="61" spans="1:11" ht="15.75" customHeight="1">
      <c r="A61" s="2">
        <v>2</v>
      </c>
      <c r="B61" s="2" t="s">
        <v>103</v>
      </c>
      <c r="C61" s="2">
        <v>1</v>
      </c>
      <c r="E61" s="2">
        <v>2</v>
      </c>
      <c r="F61" s="2" t="s">
        <v>104</v>
      </c>
      <c r="G61" s="2">
        <v>1</v>
      </c>
      <c r="I61" s="2">
        <v>2</v>
      </c>
      <c r="J61" s="2" t="s">
        <v>105</v>
      </c>
      <c r="K61" s="2">
        <v>1</v>
      </c>
    </row>
    <row r="62" spans="1:11" ht="15.75" customHeight="1">
      <c r="A62" s="2">
        <v>3</v>
      </c>
      <c r="B62" s="2" t="s">
        <v>106</v>
      </c>
      <c r="C62" s="2">
        <v>1</v>
      </c>
      <c r="E62" s="2">
        <v>3</v>
      </c>
      <c r="F62" s="2" t="s">
        <v>107</v>
      </c>
      <c r="G62" s="2">
        <v>1</v>
      </c>
      <c r="I62" s="2">
        <v>3</v>
      </c>
      <c r="J62" s="2" t="s">
        <v>108</v>
      </c>
      <c r="K62" s="2">
        <v>1</v>
      </c>
    </row>
    <row r="63" spans="1:11" ht="15.75" customHeight="1">
      <c r="A63" s="2">
        <v>4</v>
      </c>
      <c r="B63" s="2" t="s">
        <v>109</v>
      </c>
      <c r="C63" s="2">
        <v>1</v>
      </c>
      <c r="E63" s="2">
        <v>4</v>
      </c>
      <c r="F63" s="2" t="s">
        <v>110</v>
      </c>
      <c r="G63" s="2">
        <v>1</v>
      </c>
      <c r="I63" s="2">
        <v>4</v>
      </c>
      <c r="J63" s="2" t="s">
        <v>111</v>
      </c>
      <c r="K63" s="2">
        <v>1</v>
      </c>
    </row>
    <row r="64" spans="1:11" ht="15.75" customHeight="1">
      <c r="A64" s="2">
        <v>5</v>
      </c>
      <c r="B64" s="2" t="s">
        <v>112</v>
      </c>
      <c r="C64" s="2">
        <v>1</v>
      </c>
      <c r="E64" s="2">
        <v>5</v>
      </c>
      <c r="F64" s="2" t="s">
        <v>113</v>
      </c>
      <c r="G64" s="2">
        <v>1</v>
      </c>
      <c r="I64" s="2">
        <v>5</v>
      </c>
      <c r="J64" s="2" t="s">
        <v>114</v>
      </c>
      <c r="K64" s="2">
        <v>1</v>
      </c>
    </row>
    <row r="65" spans="1:11" ht="15.75" customHeight="1">
      <c r="A65" s="2"/>
      <c r="B65" s="2" t="s">
        <v>22</v>
      </c>
      <c r="C65" s="2">
        <v>5</v>
      </c>
      <c r="E65" s="2"/>
      <c r="F65" s="2" t="s">
        <v>22</v>
      </c>
      <c r="G65" s="2">
        <v>5</v>
      </c>
      <c r="I65" s="2"/>
      <c r="J65" s="2" t="s">
        <v>22</v>
      </c>
      <c r="K65" s="2">
        <v>5</v>
      </c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11" ht="15.75" customHeight="1"/>
    <row r="68" spans="1:11" ht="15.75" customHeight="1"/>
    <row r="69" spans="1:11" ht="15.75" customHeight="1"/>
    <row r="70" spans="1:11" ht="15.75" customHeight="1"/>
    <row r="71" spans="1:11" ht="15.75" customHeight="1">
      <c r="A71" s="3" t="s">
        <v>115</v>
      </c>
      <c r="B71" s="2" t="s">
        <v>116</v>
      </c>
      <c r="C71" s="2" t="s">
        <v>4</v>
      </c>
      <c r="E71" s="2" t="s">
        <v>115</v>
      </c>
      <c r="F71" s="2" t="s">
        <v>117</v>
      </c>
      <c r="G71" s="2" t="s">
        <v>4</v>
      </c>
    </row>
    <row r="72" spans="1:11" ht="15.75" customHeight="1">
      <c r="A72" s="3">
        <v>1</v>
      </c>
      <c r="B72" s="2" t="s">
        <v>118</v>
      </c>
      <c r="C72" s="2">
        <v>1</v>
      </c>
      <c r="E72" s="2">
        <v>1</v>
      </c>
      <c r="F72" s="2" t="s">
        <v>119</v>
      </c>
      <c r="G72" s="2">
        <v>1</v>
      </c>
    </row>
    <row r="73" spans="1:11" ht="15.75" customHeight="1">
      <c r="A73" s="3">
        <v>2</v>
      </c>
      <c r="B73" s="2" t="s">
        <v>120</v>
      </c>
      <c r="C73" s="2">
        <v>1</v>
      </c>
      <c r="E73" s="2">
        <v>2</v>
      </c>
      <c r="F73" s="2" t="s">
        <v>121</v>
      </c>
      <c r="G73" s="2">
        <v>1</v>
      </c>
    </row>
    <row r="74" spans="1:11" ht="15.75" customHeight="1">
      <c r="A74" s="3">
        <v>3</v>
      </c>
      <c r="B74" s="2" t="s">
        <v>122</v>
      </c>
      <c r="C74" s="2">
        <v>1</v>
      </c>
      <c r="E74" s="2">
        <v>3</v>
      </c>
      <c r="F74" s="2" t="s">
        <v>123</v>
      </c>
      <c r="G74" s="2">
        <v>1</v>
      </c>
    </row>
    <row r="75" spans="1:11" ht="15.75" customHeight="1">
      <c r="A75" s="3">
        <v>4</v>
      </c>
      <c r="B75" s="2" t="s">
        <v>124</v>
      </c>
      <c r="C75" s="2">
        <v>1</v>
      </c>
      <c r="E75" s="2">
        <v>4</v>
      </c>
      <c r="F75" s="2" t="s">
        <v>125</v>
      </c>
      <c r="G75" s="2">
        <v>1</v>
      </c>
    </row>
    <row r="76" spans="1:11" ht="15.75" customHeight="1">
      <c r="A76" s="3">
        <v>5</v>
      </c>
      <c r="B76" s="2" t="s">
        <v>126</v>
      </c>
      <c r="C76" s="2">
        <v>1</v>
      </c>
      <c r="E76" s="2">
        <v>5</v>
      </c>
      <c r="F76" s="2" t="s">
        <v>127</v>
      </c>
      <c r="G76" s="2">
        <v>1</v>
      </c>
    </row>
    <row r="77" spans="1:11" ht="15.75" customHeight="1">
      <c r="A77" s="3">
        <v>6</v>
      </c>
      <c r="B77" s="2" t="s">
        <v>128</v>
      </c>
      <c r="C77" s="2">
        <v>1</v>
      </c>
      <c r="E77" s="2">
        <v>6</v>
      </c>
      <c r="F77" s="2" t="s">
        <v>129</v>
      </c>
      <c r="G77" s="2">
        <v>1</v>
      </c>
    </row>
    <row r="78" spans="1:11" ht="15.75" customHeight="1">
      <c r="A78" s="2"/>
      <c r="B78" s="2" t="s">
        <v>22</v>
      </c>
      <c r="C78" s="2">
        <v>6</v>
      </c>
      <c r="E78" s="2"/>
      <c r="F78" s="2" t="s">
        <v>22</v>
      </c>
      <c r="G78" s="2">
        <v>6</v>
      </c>
    </row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C3:H3"/>
    <mergeCell ref="C5:H5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showGridLines="0" workbookViewId="0">
      <selection activeCell="P7" sqref="P7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69.10937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4" width="14.44140625" customWidth="1"/>
    <col min="35" max="35" width="25.44140625" customWidth="1"/>
    <col min="36" max="36" width="6.33203125" customWidth="1"/>
    <col min="37" max="37" width="7.109375" customWidth="1"/>
    <col min="38" max="38" width="10.5546875" customWidth="1"/>
    <col min="39" max="39" width="11.6640625" customWidth="1"/>
  </cols>
  <sheetData>
    <row r="1" spans="1:39" ht="21" customHeight="1">
      <c r="A1" s="7"/>
      <c r="B1" s="167" t="s">
        <v>272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273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I1" s="141" t="s">
        <v>273</v>
      </c>
      <c r="AJ1" s="142"/>
      <c r="AK1" s="142"/>
      <c r="AL1" s="142"/>
      <c r="AM1" s="143"/>
    </row>
    <row r="2" spans="1:39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07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I2" s="108" t="s">
        <v>133</v>
      </c>
      <c r="AJ2" s="109" t="s">
        <v>134</v>
      </c>
      <c r="AK2" s="110" t="s">
        <v>135</v>
      </c>
      <c r="AL2" s="110" t="s">
        <v>136</v>
      </c>
      <c r="AM2" s="111" t="s">
        <v>137</v>
      </c>
    </row>
    <row r="3" spans="1:39" ht="15.6">
      <c r="A3" s="11"/>
      <c r="B3" s="90">
        <v>1</v>
      </c>
      <c r="C3" s="91" t="s">
        <v>274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12" t="s">
        <v>275</v>
      </c>
      <c r="R3" s="28">
        <f t="shared" ref="R3:R7" si="0">SUM(V3:AE3)</f>
        <v>5</v>
      </c>
      <c r="S3" s="29">
        <f t="shared" ref="S3:S7" si="1">SUM((T3)-(U3))</f>
        <v>40</v>
      </c>
      <c r="T3" s="29">
        <f>SUM(C11,D17,C22,D26,C33,K11,J17,K22,J26,K33)</f>
        <v>88</v>
      </c>
      <c r="U3" s="30">
        <f>SUM(D11,C17,D22,C26,D33,J11,K17,J22,K26,J33)</f>
        <v>48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0</v>
      </c>
      <c r="Z3" s="29">
        <f>IF(C33&gt;D33,1,0)</f>
        <v>0</v>
      </c>
      <c r="AA3" s="29">
        <f>IF(K11&gt;J11,1,0)</f>
        <v>0</v>
      </c>
      <c r="AB3" s="29">
        <f>IF(J17&gt;K17,1,0)</f>
        <v>1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I3" s="112" t="s">
        <v>281</v>
      </c>
      <c r="AJ3" s="28">
        <v>6</v>
      </c>
      <c r="AK3" s="29">
        <v>7</v>
      </c>
      <c r="AL3" s="29">
        <v>78</v>
      </c>
      <c r="AM3" s="30">
        <v>71</v>
      </c>
    </row>
    <row r="4" spans="1:39" ht="15.6">
      <c r="A4" s="11"/>
      <c r="B4" s="93">
        <v>2</v>
      </c>
      <c r="C4" s="94" t="s">
        <v>277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113" t="s">
        <v>278</v>
      </c>
      <c r="R4" s="28">
        <f t="shared" si="0"/>
        <v>2</v>
      </c>
      <c r="S4" s="29">
        <f t="shared" si="1"/>
        <v>-39</v>
      </c>
      <c r="T4" s="29">
        <f>SUM(D12,C17,D21,C28,C31,J12,K17,J21,K28,K31)</f>
        <v>45</v>
      </c>
      <c r="U4" s="30">
        <f>SUM(C12,D17,C21,D28,D31,K12,J17,K21,J28,J31)</f>
        <v>84</v>
      </c>
      <c r="V4" s="31">
        <f>IF(D12&gt;C12,1,0)</f>
        <v>0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0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0</v>
      </c>
      <c r="AI4" s="113" t="s">
        <v>275</v>
      </c>
      <c r="AJ4" s="28">
        <v>5</v>
      </c>
      <c r="AK4" s="29">
        <v>40</v>
      </c>
      <c r="AL4" s="29">
        <v>88</v>
      </c>
      <c r="AM4" s="30">
        <v>48</v>
      </c>
    </row>
    <row r="5" spans="1:39" ht="15.6">
      <c r="A5" s="11"/>
      <c r="B5" s="93">
        <v>3</v>
      </c>
      <c r="C5" s="94" t="s">
        <v>279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113" t="s">
        <v>280</v>
      </c>
      <c r="R5" s="28">
        <f t="shared" si="0"/>
        <v>5</v>
      </c>
      <c r="S5" s="29">
        <f t="shared" si="1"/>
        <v>14</v>
      </c>
      <c r="T5" s="29">
        <f>SUM(C12,D16,C23,C26,D32,K12,J16,K23,K26,J32)</f>
        <v>80</v>
      </c>
      <c r="U5" s="30">
        <f>SUM(D12,C16,D23,D26,C32,J12,K16,J23,J26,K32)</f>
        <v>66</v>
      </c>
      <c r="V5" s="31">
        <f>IF(C12&gt;D12,1,0)</f>
        <v>1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0</v>
      </c>
      <c r="AA5" s="29">
        <f>IF(K12&gt;J12,1,0)</f>
        <v>1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0</v>
      </c>
      <c r="AI5" s="113" t="s">
        <v>276</v>
      </c>
      <c r="AJ5" s="28">
        <v>5</v>
      </c>
      <c r="AK5" s="29">
        <v>14</v>
      </c>
      <c r="AL5" s="29">
        <v>80</v>
      </c>
      <c r="AM5" s="30">
        <v>66</v>
      </c>
    </row>
    <row r="6" spans="1:39" ht="15.6">
      <c r="A6" s="11"/>
      <c r="B6" s="93">
        <v>4</v>
      </c>
      <c r="C6" s="94" t="s">
        <v>282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113" t="s">
        <v>283</v>
      </c>
      <c r="R6" s="28">
        <f t="shared" si="0"/>
        <v>6</v>
      </c>
      <c r="S6" s="29">
        <f t="shared" si="1"/>
        <v>7</v>
      </c>
      <c r="T6" s="29">
        <f>SUM(D11,C18,C21,D27,C32,J11,K18,K21,J27,K32)</f>
        <v>78</v>
      </c>
      <c r="U6" s="30">
        <f>SUM(C11,D18,D21,C27,D32,K11,J18,J21,K27,J32)</f>
        <v>71</v>
      </c>
      <c r="V6" s="31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1</v>
      </c>
      <c r="Z6" s="29">
        <f>IF(C32&gt;D32,1,0)</f>
        <v>1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1</v>
      </c>
      <c r="AE6" s="29">
        <f>IF(K32&gt;J32,1,0)</f>
        <v>1</v>
      </c>
      <c r="AI6" s="113" t="s">
        <v>285</v>
      </c>
      <c r="AJ6" s="28">
        <v>2</v>
      </c>
      <c r="AK6" s="29">
        <v>-22</v>
      </c>
      <c r="AL6" s="29">
        <v>63</v>
      </c>
      <c r="AM6" s="30">
        <v>85</v>
      </c>
    </row>
    <row r="7" spans="1:39" ht="15.75" customHeight="1">
      <c r="A7" s="11"/>
      <c r="B7" s="93">
        <v>5</v>
      </c>
      <c r="C7" s="94" t="s">
        <v>284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14" t="s">
        <v>285</v>
      </c>
      <c r="R7" s="40">
        <f t="shared" si="0"/>
        <v>2</v>
      </c>
      <c r="S7" s="41">
        <f t="shared" si="1"/>
        <v>-22</v>
      </c>
      <c r="T7" s="41">
        <f>SUM(C13,C16,D22,C27,D31,K13,K16,J22,K27,J31)</f>
        <v>63</v>
      </c>
      <c r="U7" s="42">
        <f>SUM(D13,D16,C22,D27,C31,J13,J16,K22,J27,K31)</f>
        <v>85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0</v>
      </c>
      <c r="Z7" s="29">
        <f>IF(D31&gt;C31,1,0)</f>
        <v>0</v>
      </c>
      <c r="AA7" s="29">
        <f>IF(K13&gt;J13,1,0)</f>
        <v>0</v>
      </c>
      <c r="AB7" s="29">
        <f>IF(K16&gt;J16,1,0)</f>
        <v>0</v>
      </c>
      <c r="AC7" s="29">
        <f>IF(J22&gt;K22,1,0)</f>
        <v>1</v>
      </c>
      <c r="AD7" s="29">
        <f>IF(K27&gt;J27,1,0)</f>
        <v>0</v>
      </c>
      <c r="AE7" s="29">
        <f>IF(J31&gt;K31,1,0)</f>
        <v>1</v>
      </c>
      <c r="AI7" s="114" t="s">
        <v>278</v>
      </c>
      <c r="AJ7" s="40">
        <v>2</v>
      </c>
      <c r="AK7" s="41">
        <v>-39</v>
      </c>
      <c r="AL7" s="41">
        <v>45</v>
      </c>
      <c r="AM7" s="42">
        <v>84</v>
      </c>
    </row>
    <row r="8" spans="1:39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9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9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9" ht="19.5" customHeight="1">
      <c r="A11" s="21"/>
      <c r="B11" s="49" t="str">
        <f>C3</f>
        <v>UŞAK (MERKEZ)</v>
      </c>
      <c r="C11" s="50">
        <v>12</v>
      </c>
      <c r="D11" s="50">
        <v>2</v>
      </c>
      <c r="E11" s="51" t="str">
        <f>C6</f>
        <v>İZMİR (ALSANCAK)</v>
      </c>
      <c r="F11" s="68">
        <v>43215</v>
      </c>
      <c r="G11" s="53"/>
      <c r="H11" s="8"/>
      <c r="I11" s="51" t="str">
        <f>C6</f>
        <v>İZMİR (ALSANCAK)</v>
      </c>
      <c r="J11" s="50">
        <v>12</v>
      </c>
      <c r="K11" s="50">
        <v>11</v>
      </c>
      <c r="L11" s="51" t="str">
        <f>C3</f>
        <v>UŞAK (MERKEZ)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9" ht="19.5" customHeight="1">
      <c r="A12" s="21"/>
      <c r="B12" s="49" t="str">
        <f>C5</f>
        <v>AFYONKARAHİSAR (SANDIKLI)</v>
      </c>
      <c r="C12" s="50">
        <v>12</v>
      </c>
      <c r="D12" s="50">
        <v>2</v>
      </c>
      <c r="E12" s="51" t="str">
        <f>C4</f>
        <v>İZMİR (BUCA)</v>
      </c>
      <c r="F12" s="68">
        <v>43215</v>
      </c>
      <c r="G12" s="53"/>
      <c r="H12" s="8"/>
      <c r="I12" s="51" t="str">
        <f>C4</f>
        <v>İZMİR (BUCA)</v>
      </c>
      <c r="J12" s="50">
        <v>5</v>
      </c>
      <c r="K12" s="50">
        <v>12</v>
      </c>
      <c r="L12" s="51" t="str">
        <f>C5</f>
        <v>AFYONKARAHİSAR (SANDIKLI)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9" ht="19.5" customHeight="1">
      <c r="A13" s="21"/>
      <c r="B13" s="49" t="str">
        <f>C7</f>
        <v>AYDIN (MERKEZ)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AYDIN (MERKEZ)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9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9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9" ht="19.5" customHeight="1">
      <c r="A16" s="21"/>
      <c r="B16" s="49" t="str">
        <f>C7</f>
        <v>AYDIN (MERKEZ)</v>
      </c>
      <c r="C16" s="50">
        <v>7</v>
      </c>
      <c r="D16" s="50">
        <v>12</v>
      </c>
      <c r="E16" s="51" t="str">
        <f>C5</f>
        <v>AFYONKARAHİSAR (SANDIKLI)</v>
      </c>
      <c r="F16" s="70">
        <v>43222</v>
      </c>
      <c r="G16" s="53"/>
      <c r="H16" s="8"/>
      <c r="I16" s="51" t="str">
        <f>C5</f>
        <v>AFYONKARAHİSAR (SANDIKLI)</v>
      </c>
      <c r="J16" s="50">
        <v>12</v>
      </c>
      <c r="K16" s="50">
        <v>5</v>
      </c>
      <c r="L16" s="51" t="str">
        <f>C7</f>
        <v>AYDIN (MERKEZ)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İZMİR (BUCA)</v>
      </c>
      <c r="C17" s="50">
        <v>0</v>
      </c>
      <c r="D17" s="50">
        <v>12</v>
      </c>
      <c r="E17" s="51" t="str">
        <f>C3</f>
        <v>UŞAK (MERKEZ)</v>
      </c>
      <c r="F17" s="70">
        <v>43222</v>
      </c>
      <c r="G17" s="53"/>
      <c r="H17" s="8"/>
      <c r="I17" s="51" t="str">
        <f>C3</f>
        <v>UŞAK (MERKEZ)</v>
      </c>
      <c r="J17" s="50">
        <v>12</v>
      </c>
      <c r="K17" s="50">
        <v>1</v>
      </c>
      <c r="L17" s="51" t="str">
        <f>C4</f>
        <v>İZMİR (BUCA)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İZMİR (ALSANCAK)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İZMİR (ALSANCAK)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İZMİR (ALSANCAK)</v>
      </c>
      <c r="C21" s="50">
        <v>12</v>
      </c>
      <c r="D21" s="50">
        <v>6</v>
      </c>
      <c r="E21" s="51" t="str">
        <f>C4</f>
        <v>İZMİR (BUCA)</v>
      </c>
      <c r="F21" s="70">
        <v>43229</v>
      </c>
      <c r="G21" s="53"/>
      <c r="H21" s="8"/>
      <c r="I21" s="51" t="str">
        <f>C4</f>
        <v>İZMİR (BUCA)</v>
      </c>
      <c r="J21" s="50">
        <v>12</v>
      </c>
      <c r="K21" s="50">
        <v>4</v>
      </c>
      <c r="L21" s="51" t="str">
        <f>C6</f>
        <v>İZMİR (ALSANCAK)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UŞAK (MERKEZ)</v>
      </c>
      <c r="C22" s="50">
        <v>12</v>
      </c>
      <c r="D22" s="50">
        <v>5</v>
      </c>
      <c r="E22" s="51" t="str">
        <f t="shared" ref="E22:E23" si="2">C7</f>
        <v>AYDIN (MERKEZ)</v>
      </c>
      <c r="F22" s="70">
        <v>43229</v>
      </c>
      <c r="G22" s="53"/>
      <c r="H22" s="8"/>
      <c r="I22" s="51" t="str">
        <f>C7</f>
        <v>AYDIN (MERKEZ)</v>
      </c>
      <c r="J22" s="50">
        <v>12</v>
      </c>
      <c r="K22" s="50">
        <v>6</v>
      </c>
      <c r="L22" s="51" t="str">
        <f>C3</f>
        <v>UŞAK (MERKEZ)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AFYONKARAHİSAR (SANDIKLI)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AFYONKARAHİSAR (SANDIKLI)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AFYONKARAHİSAR (SANDIKLI)</v>
      </c>
      <c r="C26" s="50">
        <v>12</v>
      </c>
      <c r="D26" s="50">
        <v>11</v>
      </c>
      <c r="E26" s="51" t="str">
        <f>C3</f>
        <v>UŞAK (MERKEZ)</v>
      </c>
      <c r="F26" s="70">
        <v>43271</v>
      </c>
      <c r="G26" s="53"/>
      <c r="H26" s="8"/>
      <c r="I26" s="51" t="str">
        <f>C3</f>
        <v>UŞAK (MERKEZ)</v>
      </c>
      <c r="J26" s="50">
        <v>12</v>
      </c>
      <c r="K26" s="50">
        <v>4</v>
      </c>
      <c r="L26" s="51" t="str">
        <f>C5</f>
        <v>AFYONKARAHİSAR (SANDIKLI)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AYDIN (MERKEZ)</v>
      </c>
      <c r="C27" s="50">
        <v>11</v>
      </c>
      <c r="D27" s="50">
        <v>12</v>
      </c>
      <c r="E27" s="51" t="str">
        <f>C6</f>
        <v>İZMİR (ALSANCAK)</v>
      </c>
      <c r="F27" s="70">
        <v>43271</v>
      </c>
      <c r="G27" s="53"/>
      <c r="H27" s="8"/>
      <c r="I27" s="51" t="str">
        <f>C6</f>
        <v>İZMİR (ALSANCAK)</v>
      </c>
      <c r="J27" s="50">
        <v>12</v>
      </c>
      <c r="K27" s="50">
        <v>3</v>
      </c>
      <c r="L27" s="51" t="str">
        <f t="shared" ref="L27:L28" si="3">C7</f>
        <v>AYDIN (MERKEZ)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İZMİR (BUCA)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İZMİR (BUCA)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İZMİR (BUCA)</v>
      </c>
      <c r="C31" s="50">
        <v>12</v>
      </c>
      <c r="D31" s="50">
        <v>8</v>
      </c>
      <c r="E31" s="51" t="str">
        <f>C7</f>
        <v>AYDIN (MERKEZ)</v>
      </c>
      <c r="F31" s="70">
        <v>43278</v>
      </c>
      <c r="G31" s="53"/>
      <c r="H31" s="8"/>
      <c r="I31" s="51" t="str">
        <f>C7</f>
        <v>AYDIN (MERKEZ)</v>
      </c>
      <c r="J31" s="50">
        <v>12</v>
      </c>
      <c r="K31" s="50">
        <v>7</v>
      </c>
      <c r="L31" s="51" t="str">
        <f>C4</f>
        <v>İZMİR (BUCA)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İZMİR (ALSANCAK)</v>
      </c>
      <c r="C32" s="50">
        <v>12</v>
      </c>
      <c r="D32" s="50">
        <v>6</v>
      </c>
      <c r="E32" s="51" t="str">
        <f>C5</f>
        <v>AFYONKARAHİSAR (SANDIKLI)</v>
      </c>
      <c r="F32" s="70">
        <v>43278</v>
      </c>
      <c r="G32" s="53"/>
      <c r="H32" s="8"/>
      <c r="I32" s="51" t="str">
        <f>C5</f>
        <v>AFYONKARAHİSAR (SANDIKLI)</v>
      </c>
      <c r="J32" s="50">
        <v>10</v>
      </c>
      <c r="K32" s="50">
        <v>12</v>
      </c>
      <c r="L32" s="51" t="str">
        <f>C6</f>
        <v>İZMİR (ALSANCAK)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UŞAK (MERKEZ)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UŞAK (MERKEZ)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I3:AM7">
    <sortCondition descending="1" ref="AJ3:AJ7"/>
    <sortCondition descending="1" ref="AK3:AK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I1:AM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6" sqref="P6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" customWidth="1"/>
    <col min="14" max="14" width="13.6640625" customWidth="1"/>
    <col min="15" max="15" width="1.6640625" customWidth="1"/>
    <col min="16" max="16" width="162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2.66406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286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62" t="s">
        <v>287</v>
      </c>
      <c r="R1" s="153"/>
      <c r="S1" s="153"/>
      <c r="T1" s="153"/>
      <c r="U1" s="15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287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65" t="s">
        <v>133</v>
      </c>
      <c r="R2" s="62" t="s">
        <v>134</v>
      </c>
      <c r="S2" s="62" t="s">
        <v>135</v>
      </c>
      <c r="T2" s="62" t="s">
        <v>136</v>
      </c>
      <c r="U2" s="62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08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288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06" t="s">
        <v>289</v>
      </c>
      <c r="R3" s="63">
        <f t="shared" ref="R3:R7" si="0">SUM(V3:AE3)</f>
        <v>5</v>
      </c>
      <c r="S3" s="29">
        <f t="shared" ref="S3:S7" si="1">SUM((T3)-(U3))</f>
        <v>13</v>
      </c>
      <c r="T3" s="29">
        <f>SUM(C11,D17,C22,D26,C33,K11,J17,K22,J26,K33)</f>
        <v>83</v>
      </c>
      <c r="U3" s="29">
        <f>SUM(D11,C17,D22,C26,D33,J11,K17,J22,K26,J33)</f>
        <v>70</v>
      </c>
      <c r="V3" s="29">
        <f>IF(C11&gt;D11,1,0)</f>
        <v>0</v>
      </c>
      <c r="W3" s="29">
        <f>IF(D17&gt;C17,1,0)</f>
        <v>0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1</v>
      </c>
      <c r="AB3" s="29">
        <f>IF(J17&gt;K17,1,0)</f>
        <v>1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H3" s="106" t="s">
        <v>290</v>
      </c>
      <c r="AI3" s="28">
        <v>7</v>
      </c>
      <c r="AJ3" s="29">
        <v>28</v>
      </c>
      <c r="AK3" s="29">
        <v>92</v>
      </c>
      <c r="AL3" s="30">
        <v>64</v>
      </c>
    </row>
    <row r="4" spans="1:38" ht="15.6">
      <c r="A4" s="11"/>
      <c r="B4" s="93">
        <v>2</v>
      </c>
      <c r="C4" s="94" t="s">
        <v>291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292</v>
      </c>
      <c r="R4" s="63">
        <f t="shared" si="0"/>
        <v>4</v>
      </c>
      <c r="S4" s="29">
        <f t="shared" si="1"/>
        <v>0</v>
      </c>
      <c r="T4" s="29">
        <f>SUM(D12,C17,D21,C28,C31,J12,K17,J21,K28,K31)</f>
        <v>76</v>
      </c>
      <c r="U4" s="29">
        <f>SUM(C12,D17,C21,D28,D31,K12,J17,K21,J28,J31)</f>
        <v>76</v>
      </c>
      <c r="V4" s="29">
        <f>IF(D12&gt;C12,1,0)</f>
        <v>1</v>
      </c>
      <c r="W4" s="29">
        <f>IF(C17&gt;D17,1,0)</f>
        <v>1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0</v>
      </c>
      <c r="AC4" s="29">
        <f>IF(J21&gt;K21,1,0)</f>
        <v>0</v>
      </c>
      <c r="AD4" s="29">
        <f>IF(K28&gt;J28,1,0)</f>
        <v>0</v>
      </c>
      <c r="AE4" s="29">
        <f>IF(K31&gt;J31,1,0)</f>
        <v>0</v>
      </c>
      <c r="AH4" s="99" t="s">
        <v>289</v>
      </c>
      <c r="AI4" s="28">
        <v>5</v>
      </c>
      <c r="AJ4" s="29">
        <v>13</v>
      </c>
      <c r="AK4" s="29">
        <v>83</v>
      </c>
      <c r="AL4" s="30">
        <v>70</v>
      </c>
    </row>
    <row r="5" spans="1:38" ht="15.6">
      <c r="A5" s="11"/>
      <c r="B5" s="93">
        <v>3</v>
      </c>
      <c r="C5" s="94" t="s">
        <v>293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294</v>
      </c>
      <c r="R5" s="63">
        <f t="shared" si="0"/>
        <v>1</v>
      </c>
      <c r="S5" s="29">
        <f t="shared" si="1"/>
        <v>-39</v>
      </c>
      <c r="T5" s="29">
        <f>SUM(C12,D16,C23,C26,D32,K12,J16,K23,K26,J32)</f>
        <v>53</v>
      </c>
      <c r="U5" s="29">
        <f>SUM(D12,C16,D23,D26,C32,J12,K16,J23,J26,K32)</f>
        <v>92</v>
      </c>
      <c r="V5" s="29">
        <f>IF(C12&gt;D12,1,0)</f>
        <v>0</v>
      </c>
      <c r="W5" s="29">
        <f>IF(D16&gt;C16,1,0)</f>
        <v>1</v>
      </c>
      <c r="X5" s="29">
        <f>IF(C23&gt;D23,1,0)</f>
        <v>0</v>
      </c>
      <c r="Y5" s="29">
        <f>IF(C26&gt;D26,1,0)</f>
        <v>0</v>
      </c>
      <c r="Z5" s="29">
        <f>IF(D32&gt;C32,1,0)</f>
        <v>0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0</v>
      </c>
      <c r="AH5" s="99" t="s">
        <v>292</v>
      </c>
      <c r="AI5" s="28">
        <v>4</v>
      </c>
      <c r="AJ5" s="29">
        <v>0</v>
      </c>
      <c r="AK5" s="29">
        <v>76</v>
      </c>
      <c r="AL5" s="30">
        <v>76</v>
      </c>
    </row>
    <row r="6" spans="1:38" ht="15.6">
      <c r="A6" s="11"/>
      <c r="B6" s="93">
        <v>4</v>
      </c>
      <c r="C6" s="94" t="s">
        <v>295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296</v>
      </c>
      <c r="R6" s="63">
        <f t="shared" si="0"/>
        <v>7</v>
      </c>
      <c r="S6" s="29">
        <f t="shared" si="1"/>
        <v>28</v>
      </c>
      <c r="T6" s="29">
        <f>SUM(D11,C18,C21,D27,C32,J11,K18,K21,J27,K32)</f>
        <v>92</v>
      </c>
      <c r="U6" s="29">
        <f>SUM(C11,D18,D21,C27,D32,K11,J18,J21,K27,J32)</f>
        <v>64</v>
      </c>
      <c r="V6" s="29">
        <f>IF(D11&gt;C11,1,0)</f>
        <v>1</v>
      </c>
      <c r="W6" s="29">
        <f>IF(C18&gt;D18,1,0)</f>
        <v>0</v>
      </c>
      <c r="X6" s="29">
        <f>IF(C21&gt;D21,1,0)</f>
        <v>1</v>
      </c>
      <c r="Y6" s="29">
        <f>IF(D27&gt;C27,1,0)</f>
        <v>1</v>
      </c>
      <c r="Z6" s="29">
        <f>IF(C32&gt;D32,1,0)</f>
        <v>1</v>
      </c>
      <c r="AA6" s="29">
        <f>IF(J11&gt;K11,1,0)</f>
        <v>0</v>
      </c>
      <c r="AB6" s="29">
        <f>IF(K18&gt;J18,1,0)</f>
        <v>0</v>
      </c>
      <c r="AC6" s="29">
        <f>IF(K21&gt;J21,1,0)</f>
        <v>1</v>
      </c>
      <c r="AD6" s="29">
        <f>IF(J27&gt;K27,1,0)</f>
        <v>1</v>
      </c>
      <c r="AE6" s="29">
        <f>IF(K32&gt;J32,1,0)</f>
        <v>1</v>
      </c>
      <c r="AH6" s="99" t="s">
        <v>297</v>
      </c>
      <c r="AI6" s="28">
        <v>3</v>
      </c>
      <c r="AJ6" s="29">
        <v>-2</v>
      </c>
      <c r="AK6" s="29">
        <v>72</v>
      </c>
      <c r="AL6" s="30">
        <v>74</v>
      </c>
    </row>
    <row r="7" spans="1:38" ht="15.75" customHeight="1">
      <c r="A7" s="11"/>
      <c r="B7" s="93">
        <v>5</v>
      </c>
      <c r="C7" s="94" t="s">
        <v>298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99" t="s">
        <v>299</v>
      </c>
      <c r="R7" s="63">
        <f t="shared" si="0"/>
        <v>3</v>
      </c>
      <c r="S7" s="29">
        <f t="shared" si="1"/>
        <v>-2</v>
      </c>
      <c r="T7" s="29">
        <f>SUM(C13,C16,D22,C27,D31,K13,K16,J22,K27,J31)</f>
        <v>72</v>
      </c>
      <c r="U7" s="29">
        <f>SUM(D13,D16,C22,D27,C31,J13,J16,K22,J27,K31)</f>
        <v>74</v>
      </c>
      <c r="V7" s="29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0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>IF(J22&gt;K22,1,0)</f>
        <v>1</v>
      </c>
      <c r="AD7" s="29">
        <f>IF(K27&gt;J27,1,0)</f>
        <v>0</v>
      </c>
      <c r="AE7" s="29">
        <f>IF(J31&gt;K31,1,0)</f>
        <v>1</v>
      </c>
      <c r="AH7" s="99" t="s">
        <v>294</v>
      </c>
      <c r="AI7" s="40">
        <v>1</v>
      </c>
      <c r="AJ7" s="41">
        <v>-39</v>
      </c>
      <c r="AK7" s="41">
        <v>53</v>
      </c>
      <c r="AL7" s="42">
        <v>92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ARTVİN (ŞAVŞAT)</v>
      </c>
      <c r="C11" s="50">
        <v>11</v>
      </c>
      <c r="D11" s="50">
        <v>12</v>
      </c>
      <c r="E11" s="51" t="str">
        <f>C6</f>
        <v>RİZE (FINDIKLI)</v>
      </c>
      <c r="F11" s="68">
        <v>43215</v>
      </c>
      <c r="G11" s="53"/>
      <c r="H11" s="8"/>
      <c r="I11" s="51" t="str">
        <f>C6</f>
        <v>RİZE (FINDIKLI)</v>
      </c>
      <c r="J11" s="50">
        <v>8</v>
      </c>
      <c r="K11" s="50">
        <v>12</v>
      </c>
      <c r="L11" s="51" t="str">
        <f>C3</f>
        <v>ARTVİN (ŞAVŞAT)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ERZİNCAN (MERKEZ)</v>
      </c>
      <c r="C12" s="50">
        <v>5</v>
      </c>
      <c r="D12" s="50">
        <v>12</v>
      </c>
      <c r="E12" s="51" t="str">
        <f>C4</f>
        <v>AĞRI (MERKEZ)</v>
      </c>
      <c r="F12" s="68">
        <v>43215</v>
      </c>
      <c r="G12" s="53"/>
      <c r="H12" s="8"/>
      <c r="I12" s="51" t="str">
        <f>C4</f>
        <v>AĞRI (MERKEZ)</v>
      </c>
      <c r="J12" s="50">
        <v>12</v>
      </c>
      <c r="K12" s="50">
        <v>3</v>
      </c>
      <c r="L12" s="51" t="str">
        <f>C5</f>
        <v>ERZİNCAN (MERKEZ)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ERZİNCAN (REFAİYE)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ERZİNCAN (REFAİYE)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ERZİNCAN (REFAİYE)</v>
      </c>
      <c r="C16" s="50">
        <v>8</v>
      </c>
      <c r="D16" s="50">
        <v>12</v>
      </c>
      <c r="E16" s="51" t="str">
        <f>C5</f>
        <v>ERZİNCAN (MERKEZ)</v>
      </c>
      <c r="F16" s="70">
        <v>43222</v>
      </c>
      <c r="G16" s="53"/>
      <c r="H16" s="8"/>
      <c r="I16" s="51" t="str">
        <f>C5</f>
        <v>ERZİNCAN (MERKEZ)</v>
      </c>
      <c r="J16" s="50">
        <v>6</v>
      </c>
      <c r="K16" s="50">
        <v>12</v>
      </c>
      <c r="L16" s="51" t="str">
        <f>C7</f>
        <v>ERZİNCAN (REFAİYE)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AĞRI (MERKEZ)</v>
      </c>
      <c r="C17" s="50">
        <v>12</v>
      </c>
      <c r="D17" s="50">
        <v>10</v>
      </c>
      <c r="E17" s="51" t="str">
        <f>C3</f>
        <v>ARTVİN (ŞAVŞAT)</v>
      </c>
      <c r="F17" s="70">
        <v>43222</v>
      </c>
      <c r="G17" s="53"/>
      <c r="H17" s="8"/>
      <c r="I17" s="51" t="str">
        <f>C3</f>
        <v>ARTVİN (ŞAVŞAT)</v>
      </c>
      <c r="J17" s="50">
        <v>12</v>
      </c>
      <c r="K17" s="50">
        <v>9</v>
      </c>
      <c r="L17" s="51" t="str">
        <f>C4</f>
        <v>AĞRI (MERKEZ)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RİZE (FINDIKLI)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RİZE (FINDIKLI)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RİZE (FINDIKLI)</v>
      </c>
      <c r="C21" s="50">
        <v>12</v>
      </c>
      <c r="D21" s="50">
        <v>6</v>
      </c>
      <c r="E21" s="51" t="str">
        <f>C4</f>
        <v>AĞRI (MERKEZ)</v>
      </c>
      <c r="F21" s="70">
        <v>43229</v>
      </c>
      <c r="G21" s="53"/>
      <c r="H21" s="8"/>
      <c r="I21" s="51" t="str">
        <f>C4</f>
        <v>AĞRI (MERKEZ)</v>
      </c>
      <c r="J21" s="50">
        <v>7</v>
      </c>
      <c r="K21" s="50">
        <v>12</v>
      </c>
      <c r="L21" s="51" t="str">
        <f>C6</f>
        <v>RİZE (FINDIKLI)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ARTVİN (ŞAVŞAT)</v>
      </c>
      <c r="C22" s="50">
        <v>12</v>
      </c>
      <c r="D22" s="50">
        <v>4</v>
      </c>
      <c r="E22" s="51" t="str">
        <f t="shared" ref="E22:E23" si="2">C7</f>
        <v>ERZİNCAN (REFAİYE)</v>
      </c>
      <c r="F22" s="70">
        <v>43229</v>
      </c>
      <c r="G22" s="53"/>
      <c r="H22" s="8"/>
      <c r="I22" s="51" t="str">
        <f>C7</f>
        <v>ERZİNCAN (REFAİYE)</v>
      </c>
      <c r="J22" s="50">
        <v>12</v>
      </c>
      <c r="K22" s="50">
        <v>2</v>
      </c>
      <c r="L22" s="51" t="str">
        <f>C3</f>
        <v>ARTVİN (ŞAVŞAT)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ERZİNCAN (MERKEZ)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ERZİNCAN (MERKEZ)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ERZİNCAN (MERKEZ)</v>
      </c>
      <c r="C26" s="50">
        <v>10</v>
      </c>
      <c r="D26" s="50">
        <v>12</v>
      </c>
      <c r="E26" s="51" t="str">
        <f>C3</f>
        <v>ARTVİN (ŞAVŞAT)</v>
      </c>
      <c r="F26" s="70">
        <v>43271</v>
      </c>
      <c r="G26" s="53"/>
      <c r="H26" s="8"/>
      <c r="I26" s="51" t="str">
        <f>C3</f>
        <v>ARTVİN (ŞAVŞAT)</v>
      </c>
      <c r="J26" s="50">
        <v>12</v>
      </c>
      <c r="K26" s="50">
        <v>3</v>
      </c>
      <c r="L26" s="51" t="str">
        <f>C5</f>
        <v>ERZİNCAN (MERKEZ)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ERZİNCAN (REFAİYE)</v>
      </c>
      <c r="C27" s="50">
        <v>10</v>
      </c>
      <c r="D27" s="50">
        <v>12</v>
      </c>
      <c r="E27" s="51" t="str">
        <f>C6</f>
        <v>RİZE (FINDIKLI)</v>
      </c>
      <c r="F27" s="70">
        <v>43271</v>
      </c>
      <c r="G27" s="53"/>
      <c r="H27" s="8"/>
      <c r="I27" s="51" t="str">
        <f>C6</f>
        <v>RİZE (FINDIKLI)</v>
      </c>
      <c r="J27" s="50">
        <v>12</v>
      </c>
      <c r="K27" s="50">
        <v>4</v>
      </c>
      <c r="L27" s="51" t="str">
        <f t="shared" ref="L27:L28" si="3">C7</f>
        <v>ERZİNCAN (REFAİYE)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AĞRI (MERKEZ)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AĞRI (MERKEZ)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AĞRI (MERKEZ)</v>
      </c>
      <c r="C31" s="50">
        <v>12</v>
      </c>
      <c r="D31" s="50">
        <v>10</v>
      </c>
      <c r="E31" s="51" t="str">
        <f>C7</f>
        <v>ERZİNCAN (REFAİYE)</v>
      </c>
      <c r="F31" s="70">
        <v>43278</v>
      </c>
      <c r="G31" s="53"/>
      <c r="H31" s="8"/>
      <c r="I31" s="51" t="str">
        <f>C7</f>
        <v>ERZİNCAN (REFAİYE)</v>
      </c>
      <c r="J31" s="50">
        <v>12</v>
      </c>
      <c r="K31" s="50">
        <v>6</v>
      </c>
      <c r="L31" s="51" t="str">
        <f>C4</f>
        <v>AĞRI (MERKEZ)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RİZE (FINDIKLI)</v>
      </c>
      <c r="C32" s="50">
        <v>12</v>
      </c>
      <c r="D32" s="50">
        <v>4</v>
      </c>
      <c r="E32" s="51" t="str">
        <f>C5</f>
        <v>ERZİNCAN (MERKEZ)</v>
      </c>
      <c r="F32" s="70">
        <v>43278</v>
      </c>
      <c r="G32" s="53"/>
      <c r="H32" s="8"/>
      <c r="I32" s="51" t="str">
        <f>C5</f>
        <v>ERZİNCAN (MERKEZ)</v>
      </c>
      <c r="J32" s="50">
        <v>10</v>
      </c>
      <c r="K32" s="50">
        <v>12</v>
      </c>
      <c r="L32" s="51" t="str">
        <f>C6</f>
        <v>RİZE (FINDIKLI)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ARTVİN (ŞAVŞAT)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ARTVİN (ŞAVŞAT)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7" sqref="P7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10.10937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10.6640625" customWidth="1"/>
    <col min="14" max="14" width="13.6640625" customWidth="1"/>
    <col min="15" max="15" width="1.6640625" customWidth="1"/>
    <col min="16" max="16" width="132.554687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18.8867187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300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301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301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08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08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302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12" t="s">
        <v>303</v>
      </c>
      <c r="R3" s="28">
        <f t="shared" ref="R3:R7" si="0">SUM(V3:AE3)</f>
        <v>7</v>
      </c>
      <c r="S3" s="29">
        <f t="shared" ref="S3:S7" si="1">SUM((T3)-(U3))</f>
        <v>46</v>
      </c>
      <c r="T3" s="29">
        <f>SUM(C11,D17,C22,D26,C33,K11,J17,K22,J26,K33)</f>
        <v>92</v>
      </c>
      <c r="U3" s="30">
        <f>SUM(D11,C17,D22,C26,D33,J11,K17,J22,K26,J33)</f>
        <v>46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0</v>
      </c>
      <c r="Z3" s="29">
        <f>IF(C33&gt;D33,1,0)</f>
        <v>0</v>
      </c>
      <c r="AA3" s="29">
        <f>IF(K11&gt;J11,1,0)</f>
        <v>1</v>
      </c>
      <c r="AB3" s="29">
        <f>IF(J17&gt;K17,1,0)</f>
        <v>1</v>
      </c>
      <c r="AC3" s="29">
        <f>IF(K22&gt;J22,1,0)</f>
        <v>1</v>
      </c>
      <c r="AD3" s="29">
        <f>IF(J26&gt;K26,1,0)</f>
        <v>1</v>
      </c>
      <c r="AE3" s="29">
        <f>IF(K33&gt;J33,1,0)</f>
        <v>0</v>
      </c>
      <c r="AH3" s="112" t="s">
        <v>303</v>
      </c>
      <c r="AI3" s="28">
        <v>7</v>
      </c>
      <c r="AJ3" s="29">
        <v>46</v>
      </c>
      <c r="AK3" s="29">
        <v>92</v>
      </c>
      <c r="AL3" s="30">
        <v>46</v>
      </c>
    </row>
    <row r="4" spans="1:38" ht="15.6">
      <c r="A4" s="11"/>
      <c r="B4" s="93">
        <v>2</v>
      </c>
      <c r="C4" s="94" t="s">
        <v>304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113" t="s">
        <v>304</v>
      </c>
      <c r="R4" s="28">
        <f t="shared" si="0"/>
        <v>1</v>
      </c>
      <c r="S4" s="29">
        <f t="shared" si="1"/>
        <v>-60</v>
      </c>
      <c r="T4" s="29">
        <f>SUM(D12,C17,D21,C28,C31,J12,K17,J21,K28,K31)</f>
        <v>29</v>
      </c>
      <c r="U4" s="30">
        <f>SUM(C12,D17,C21,D28,D31,K12,J17,K21,J28,J31)</f>
        <v>89</v>
      </c>
      <c r="V4" s="31">
        <f>IF(D12&gt;C12,1,0)</f>
        <v>0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0</v>
      </c>
      <c r="AA4" s="29">
        <f>IF(J12&gt;K12,1,0)</f>
        <v>0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0</v>
      </c>
      <c r="AH4" s="113" t="s">
        <v>305</v>
      </c>
      <c r="AI4" s="28">
        <v>6</v>
      </c>
      <c r="AJ4" s="29">
        <v>37</v>
      </c>
      <c r="AK4" s="29">
        <v>89</v>
      </c>
      <c r="AL4" s="30">
        <v>52</v>
      </c>
    </row>
    <row r="5" spans="1:38" ht="15.6">
      <c r="A5" s="11"/>
      <c r="B5" s="93">
        <v>3</v>
      </c>
      <c r="C5" s="94" t="s">
        <v>306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113" t="s">
        <v>307</v>
      </c>
      <c r="R5" s="28">
        <f t="shared" si="0"/>
        <v>6</v>
      </c>
      <c r="S5" s="29">
        <f t="shared" si="1"/>
        <v>37</v>
      </c>
      <c r="T5" s="29">
        <f>SUM(C12,D16,C23,C26,D32,K12,J16,K23,K26,J32)</f>
        <v>89</v>
      </c>
      <c r="U5" s="30">
        <f>SUM(D12,C16,D23,D26,C32,J12,K16,J23,J26,K32)</f>
        <v>52</v>
      </c>
      <c r="V5" s="31">
        <f>IF(C12&gt;D12,1,0)</f>
        <v>1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0</v>
      </c>
      <c r="AA5" s="29">
        <f>IF(K12&gt;J12,1,0)</f>
        <v>1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H5" s="113" t="s">
        <v>308</v>
      </c>
      <c r="AI5" s="28">
        <v>4</v>
      </c>
      <c r="AJ5" s="29">
        <v>20</v>
      </c>
      <c r="AK5" s="29">
        <v>78</v>
      </c>
      <c r="AL5" s="30">
        <v>58</v>
      </c>
    </row>
    <row r="6" spans="1:38" ht="15.6">
      <c r="A6" s="11"/>
      <c r="B6" s="93">
        <v>4</v>
      </c>
      <c r="C6" s="94" t="s">
        <v>309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113" t="s">
        <v>310</v>
      </c>
      <c r="R6" s="28">
        <f t="shared" si="0"/>
        <v>2</v>
      </c>
      <c r="S6" s="29">
        <f t="shared" si="1"/>
        <v>-43</v>
      </c>
      <c r="T6" s="29">
        <f>SUM(D11,C18,C21,D27,C32,J11,K18,K21,J27,K32)</f>
        <v>46</v>
      </c>
      <c r="U6" s="30">
        <f>SUM(C11,D18,D21,C27,D32,K11,J18,J21,K27,J32)</f>
        <v>89</v>
      </c>
      <c r="V6" s="31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0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0</v>
      </c>
      <c r="AH6" s="113" t="s">
        <v>310</v>
      </c>
      <c r="AI6" s="28">
        <v>2</v>
      </c>
      <c r="AJ6" s="29">
        <v>-43</v>
      </c>
      <c r="AK6" s="29">
        <v>46</v>
      </c>
      <c r="AL6" s="30">
        <v>89</v>
      </c>
    </row>
    <row r="7" spans="1:38" ht="15.75" customHeight="1">
      <c r="A7" s="11"/>
      <c r="B7" s="93">
        <v>5</v>
      </c>
      <c r="C7" s="94" t="s">
        <v>311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14" t="s">
        <v>312</v>
      </c>
      <c r="R7" s="40">
        <f t="shared" si="0"/>
        <v>4</v>
      </c>
      <c r="S7" s="41">
        <f t="shared" si="1"/>
        <v>20</v>
      </c>
      <c r="T7" s="41">
        <f>SUM(C13,C16,D22,C27,D31,K13,K16,J22,K27,J31)</f>
        <v>78</v>
      </c>
      <c r="U7" s="42">
        <f>SUM(D13,D16,C22,D27,C31,J13,J16,K22,J27,K31)</f>
        <v>58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1</v>
      </c>
      <c r="Z7" s="29">
        <f>IF(D31&gt;C31,1,0)</f>
        <v>1</v>
      </c>
      <c r="AA7" s="29">
        <f>IF(K13&gt;J13,1,0)</f>
        <v>0</v>
      </c>
      <c r="AB7" s="29">
        <f>IF(K16&gt;J16,1,0)</f>
        <v>0</v>
      </c>
      <c r="AC7" s="29">
        <f>IF(J22&gt;K22,1,0)</f>
        <v>0</v>
      </c>
      <c r="AD7" s="29">
        <f>IF(K27&gt;J27,1,0)</f>
        <v>1</v>
      </c>
      <c r="AE7" s="29">
        <f>IF(J31&gt;K31,1,0)</f>
        <v>1</v>
      </c>
      <c r="AH7" s="114" t="s">
        <v>304</v>
      </c>
      <c r="AI7" s="40">
        <v>1</v>
      </c>
      <c r="AJ7" s="41">
        <v>-60</v>
      </c>
      <c r="AK7" s="41">
        <v>29</v>
      </c>
      <c r="AL7" s="42">
        <v>89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SAMSUN (MERKEZ)</v>
      </c>
      <c r="C11" s="50">
        <v>12</v>
      </c>
      <c r="D11" s="50">
        <v>1</v>
      </c>
      <c r="E11" s="51" t="str">
        <f>C6</f>
        <v>TOKAT (MERKEZ)</v>
      </c>
      <c r="F11" s="68">
        <v>43215</v>
      </c>
      <c r="G11" s="53"/>
      <c r="H11" s="8"/>
      <c r="I11" s="51" t="str">
        <f>C6</f>
        <v>TOKAT (MERKEZ)</v>
      </c>
      <c r="J11" s="50">
        <v>7</v>
      </c>
      <c r="K11" s="50">
        <v>12</v>
      </c>
      <c r="L11" s="51" t="str">
        <f>C3</f>
        <v>SAMSUN (MERKEZ)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AMASYA (MERZİFON)</v>
      </c>
      <c r="C12" s="50">
        <v>12</v>
      </c>
      <c r="D12" s="50">
        <v>0</v>
      </c>
      <c r="E12" s="51" t="str">
        <f>C4</f>
        <v>TRABZON HUZUREVİ</v>
      </c>
      <c r="F12" s="68">
        <v>43215</v>
      </c>
      <c r="G12" s="53"/>
      <c r="H12" s="8"/>
      <c r="I12" s="51" t="str">
        <f>C4</f>
        <v>TRABZON HUZUREVİ</v>
      </c>
      <c r="J12" s="50">
        <v>6</v>
      </c>
      <c r="K12" s="50">
        <v>12</v>
      </c>
      <c r="L12" s="51" t="str">
        <f>C5</f>
        <v>AMASYA (MERZİFON)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SİVAS (BELEDİYE İİHT)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SİVAS (BELEDİYE İİHT)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SİVAS (BELEDİYE İİHT)</v>
      </c>
      <c r="C16" s="50">
        <v>7</v>
      </c>
      <c r="D16" s="50">
        <v>12</v>
      </c>
      <c r="E16" s="51" t="str">
        <f>C5</f>
        <v>AMASYA (MERZİFON)</v>
      </c>
      <c r="F16" s="70">
        <v>43222</v>
      </c>
      <c r="G16" s="53"/>
      <c r="H16" s="8"/>
      <c r="I16" s="51" t="str">
        <f>C5</f>
        <v>AMASYA (MERZİFON)</v>
      </c>
      <c r="J16" s="50">
        <v>12</v>
      </c>
      <c r="K16" s="50">
        <v>5</v>
      </c>
      <c r="L16" s="51" t="str">
        <f>C7</f>
        <v>SİVAS (BELEDİYE İİHT)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TRABZON HUZUREVİ</v>
      </c>
      <c r="C17" s="50">
        <v>1</v>
      </c>
      <c r="D17" s="50">
        <v>12</v>
      </c>
      <c r="E17" s="51" t="str">
        <f>C3</f>
        <v>SAMSUN (MERKEZ)</v>
      </c>
      <c r="F17" s="70">
        <v>43222</v>
      </c>
      <c r="G17" s="53"/>
      <c r="H17" s="8"/>
      <c r="I17" s="51" t="str">
        <f>C3</f>
        <v>SAMSUN (MERKEZ)</v>
      </c>
      <c r="J17" s="50">
        <v>12</v>
      </c>
      <c r="K17" s="50">
        <v>0</v>
      </c>
      <c r="L17" s="51" t="str">
        <f>C4</f>
        <v>TRABZON HUZUREVİ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TOKAT (MERKEZ)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TOKAT (MERKEZ)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TOKAT (MERKEZ)</v>
      </c>
      <c r="C21" s="50">
        <v>12</v>
      </c>
      <c r="D21" s="50">
        <v>7</v>
      </c>
      <c r="E21" s="51" t="str">
        <f>C4</f>
        <v>TRABZON HUZUREVİ</v>
      </c>
      <c r="F21" s="70">
        <v>43229</v>
      </c>
      <c r="G21" s="53"/>
      <c r="H21" s="8"/>
      <c r="I21" s="51" t="str">
        <f>C4</f>
        <v>TRABZON HUZUREVİ</v>
      </c>
      <c r="J21" s="50">
        <v>12</v>
      </c>
      <c r="K21" s="50">
        <v>5</v>
      </c>
      <c r="L21" s="51" t="str">
        <f>C6</f>
        <v>TOKAT (MERKEZ)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SAMSUN (MERKEZ)</v>
      </c>
      <c r="C22" s="50">
        <v>12</v>
      </c>
      <c r="D22" s="50">
        <v>7</v>
      </c>
      <c r="E22" s="51" t="str">
        <f t="shared" ref="E22:E23" si="2">C7</f>
        <v>SİVAS (BELEDİYE İİHT)</v>
      </c>
      <c r="F22" s="70">
        <v>43229</v>
      </c>
      <c r="G22" s="53"/>
      <c r="H22" s="8"/>
      <c r="I22" s="51" t="str">
        <f>C7</f>
        <v>SİVAS (BELEDİYE İİHT)</v>
      </c>
      <c r="J22" s="50">
        <v>11</v>
      </c>
      <c r="K22" s="50">
        <v>12</v>
      </c>
      <c r="L22" s="51" t="str">
        <f>C3</f>
        <v>SAMSUN (MERKEZ)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AMASYA (MERZİFON)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AMASYA (MERZİFON)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AMASYA (MERZİFON)</v>
      </c>
      <c r="C26" s="50">
        <v>12</v>
      </c>
      <c r="D26" s="50">
        <v>8</v>
      </c>
      <c r="E26" s="51" t="str">
        <f>C3</f>
        <v>SAMSUN (MERKEZ)</v>
      </c>
      <c r="F26" s="70">
        <v>43271</v>
      </c>
      <c r="G26" s="53"/>
      <c r="H26" s="8"/>
      <c r="I26" s="51" t="str">
        <f>C3</f>
        <v>SAMSUN (MERKEZ)</v>
      </c>
      <c r="J26" s="50">
        <v>12</v>
      </c>
      <c r="K26" s="50">
        <v>7</v>
      </c>
      <c r="L26" s="51" t="str">
        <f>C5</f>
        <v>AMASYA (MERZİFON)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SİVAS (BELEDİYE İİHT)</v>
      </c>
      <c r="C27" s="50">
        <v>12</v>
      </c>
      <c r="D27" s="50">
        <v>3</v>
      </c>
      <c r="E27" s="51" t="str">
        <f>C6</f>
        <v>TOKAT (MERKEZ)</v>
      </c>
      <c r="F27" s="70">
        <v>43271</v>
      </c>
      <c r="G27" s="53"/>
      <c r="H27" s="8"/>
      <c r="I27" s="51" t="str">
        <f>C6</f>
        <v>TOKAT (MERKEZ)</v>
      </c>
      <c r="J27" s="50">
        <v>4</v>
      </c>
      <c r="K27" s="50">
        <v>12</v>
      </c>
      <c r="L27" s="51" t="str">
        <f t="shared" ref="L27:L28" si="3">C7</f>
        <v>SİVAS (BELEDİYE İİHT)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TRABZON HUZUREVİ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TRABZON HUZUREVİ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TRABZON HUZUREVİ</v>
      </c>
      <c r="C31" s="50">
        <v>1</v>
      </c>
      <c r="D31" s="50">
        <v>12</v>
      </c>
      <c r="E31" s="51" t="str">
        <f>C7</f>
        <v>SİVAS (BELEDİYE İİHT)</v>
      </c>
      <c r="F31" s="70">
        <v>43278</v>
      </c>
      <c r="G31" s="53"/>
      <c r="H31" s="8"/>
      <c r="I31" s="51" t="str">
        <f>C7</f>
        <v>SİVAS (BELEDİYE İİHT)</v>
      </c>
      <c r="J31" s="50">
        <v>12</v>
      </c>
      <c r="K31" s="50">
        <v>2</v>
      </c>
      <c r="L31" s="51" t="str">
        <f>C4</f>
        <v>TRABZON HUZUREVİ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TOKAT (MERKEZ)</v>
      </c>
      <c r="C32" s="50">
        <v>12</v>
      </c>
      <c r="D32" s="50">
        <v>10</v>
      </c>
      <c r="E32" s="51" t="str">
        <f>C5</f>
        <v>AMASYA (MERZİFON)</v>
      </c>
      <c r="F32" s="70">
        <v>43278</v>
      </c>
      <c r="G32" s="53"/>
      <c r="H32" s="8"/>
      <c r="I32" s="51" t="str">
        <f>C5</f>
        <v>AMASYA (MERZİFON)</v>
      </c>
      <c r="J32" s="50">
        <v>12</v>
      </c>
      <c r="K32" s="50">
        <v>2</v>
      </c>
      <c r="L32" s="51" t="str">
        <f>C6</f>
        <v>TOKAT (MERKEZ)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SAMSUN (MERKEZ)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SAMSUN (MERKEZ)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showGridLines="0" topLeftCell="C1" workbookViewId="0">
      <selection activeCell="P6" sqref="P6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" customWidth="1"/>
    <col min="14" max="14" width="13.6640625" customWidth="1"/>
    <col min="15" max="15" width="1.6640625" customWidth="1"/>
    <col min="16" max="16" width="159.664062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4" width="14.44140625" customWidth="1"/>
    <col min="35" max="35" width="18.44140625" customWidth="1"/>
    <col min="36" max="36" width="6.33203125" customWidth="1"/>
    <col min="37" max="37" width="7.33203125" customWidth="1"/>
    <col min="38" max="38" width="10.6640625" customWidth="1"/>
    <col min="39" max="39" width="12.109375" customWidth="1"/>
  </cols>
  <sheetData>
    <row r="1" spans="1:39" ht="21" customHeight="1">
      <c r="A1" s="7"/>
      <c r="B1" s="167" t="s">
        <v>313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314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I1" s="141" t="s">
        <v>314</v>
      </c>
      <c r="AJ1" s="142"/>
      <c r="AK1" s="142"/>
      <c r="AL1" s="142"/>
      <c r="AM1" s="143"/>
    </row>
    <row r="2" spans="1:39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5" t="s">
        <v>133</v>
      </c>
      <c r="R2" s="17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I2" s="115" t="s">
        <v>133</v>
      </c>
      <c r="AJ2" s="33" t="s">
        <v>134</v>
      </c>
      <c r="AK2" s="33" t="s">
        <v>135</v>
      </c>
      <c r="AL2" s="33" t="s">
        <v>136</v>
      </c>
      <c r="AM2" s="34" t="s">
        <v>137</v>
      </c>
    </row>
    <row r="3" spans="1:39" ht="15.6">
      <c r="A3" s="11"/>
      <c r="B3" s="90">
        <v>1</v>
      </c>
      <c r="C3" s="91" t="s">
        <v>315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06" t="s">
        <v>316</v>
      </c>
      <c r="R3" s="63">
        <f t="shared" ref="R3:R7" si="0">SUM(V3:AE3)</f>
        <v>5</v>
      </c>
      <c r="S3" s="29">
        <f t="shared" ref="S3:S7" si="1">SUM((T3)-(U3))</f>
        <v>10</v>
      </c>
      <c r="T3" s="29">
        <f>SUM(C11,D17,C22,D26,C33,K11,J17,K22,J26,K33)</f>
        <v>76</v>
      </c>
      <c r="U3" s="30">
        <f>SUM(D11,C17,D22,C26,D33,J11,K17,J22,K26,J33)</f>
        <v>66</v>
      </c>
      <c r="V3" s="31">
        <f>IF(C11&gt;D11,1,0)</f>
        <v>0</v>
      </c>
      <c r="W3" s="29">
        <f>IF(D17&gt;C17,1,0)</f>
        <v>0</v>
      </c>
      <c r="X3" s="29">
        <f>IF(C22&gt;D22,1,0)</f>
        <v>1</v>
      </c>
      <c r="Y3" s="29">
        <f>IF(D26&gt;C26,1,0)</f>
        <v>0</v>
      </c>
      <c r="Z3" s="29">
        <f>IF(C33&gt;D33,1,0)</f>
        <v>0</v>
      </c>
      <c r="AA3" s="29">
        <f>IF(K11&gt;J11,1,0)</f>
        <v>1</v>
      </c>
      <c r="AB3" s="29">
        <f>IF(J17&gt;K17,1,0)</f>
        <v>1</v>
      </c>
      <c r="AC3" s="29">
        <f>IF(K22&gt;J22,1,0)</f>
        <v>1</v>
      </c>
      <c r="AD3" s="29">
        <f>IF(J26&gt;K26,1,0)</f>
        <v>1</v>
      </c>
      <c r="AE3" s="29">
        <f>IF(K33&gt;J33,1,0)</f>
        <v>0</v>
      </c>
      <c r="AI3" s="106" t="s">
        <v>317</v>
      </c>
      <c r="AJ3" s="63">
        <v>7</v>
      </c>
      <c r="AK3" s="29">
        <v>51</v>
      </c>
      <c r="AL3" s="29">
        <v>93</v>
      </c>
      <c r="AM3" s="30">
        <v>42</v>
      </c>
    </row>
    <row r="4" spans="1:39" ht="15.6">
      <c r="A4" s="11"/>
      <c r="B4" s="93">
        <v>2</v>
      </c>
      <c r="C4" s="94" t="s">
        <v>318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319</v>
      </c>
      <c r="R4" s="63">
        <f t="shared" si="0"/>
        <v>4</v>
      </c>
      <c r="S4" s="29">
        <f t="shared" si="1"/>
        <v>0</v>
      </c>
      <c r="T4" s="29">
        <f>SUM(D12,C17,D21,C28,C31,J12,K17,J21,K28,K31)</f>
        <v>58</v>
      </c>
      <c r="U4" s="30">
        <f>SUM(C12,D17,C21,D28,D31,K12,J17,K21,J28,J31)</f>
        <v>58</v>
      </c>
      <c r="V4" s="31">
        <f>IF(D12&gt;C12,1,0)</f>
        <v>0</v>
      </c>
      <c r="W4" s="29">
        <f>IF(C17&gt;D17,1,0)</f>
        <v>1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0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I4" s="99" t="s">
        <v>316</v>
      </c>
      <c r="AJ4" s="63">
        <v>5</v>
      </c>
      <c r="AK4" s="29">
        <v>10</v>
      </c>
      <c r="AL4" s="29">
        <v>76</v>
      </c>
      <c r="AM4" s="30">
        <v>66</v>
      </c>
    </row>
    <row r="5" spans="1:39" ht="15.6">
      <c r="A5" s="11"/>
      <c r="B5" s="93">
        <v>3</v>
      </c>
      <c r="C5" s="94" t="s">
        <v>320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321</v>
      </c>
      <c r="R5" s="63">
        <f t="shared" si="0"/>
        <v>7</v>
      </c>
      <c r="S5" s="29">
        <f t="shared" si="1"/>
        <v>51</v>
      </c>
      <c r="T5" s="29">
        <f>SUM(C12,D16,C23,C26,D32,K12,J16,K23,K26,J32)</f>
        <v>93</v>
      </c>
      <c r="U5" s="30">
        <f>SUM(D12,C16,D23,D26,C32,J12,K16,J23,J26,K32)</f>
        <v>42</v>
      </c>
      <c r="V5" s="31">
        <f>IF(C12&gt;D12,1,0)</f>
        <v>1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1</v>
      </c>
      <c r="AA5" s="29">
        <f>IF(K12&gt;J12,1,0)</f>
        <v>1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I5" s="99" t="s">
        <v>319</v>
      </c>
      <c r="AJ5" s="63">
        <v>4</v>
      </c>
      <c r="AK5" s="29">
        <v>0</v>
      </c>
      <c r="AL5" s="29">
        <v>58</v>
      </c>
      <c r="AM5" s="30">
        <v>58</v>
      </c>
    </row>
    <row r="6" spans="1:39" ht="15.6">
      <c r="A6" s="11"/>
      <c r="B6" s="93">
        <v>4</v>
      </c>
      <c r="C6" s="94" t="s">
        <v>322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323</v>
      </c>
      <c r="R6" s="63">
        <f t="shared" si="0"/>
        <v>3</v>
      </c>
      <c r="S6" s="29">
        <f t="shared" si="1"/>
        <v>-4</v>
      </c>
      <c r="T6" s="29">
        <f>SUM(D11,C18,C21,D27,C32,J11,K18,K21,J27,K32)</f>
        <v>64</v>
      </c>
      <c r="U6" s="30">
        <f>SUM(C11,D18,D21,C27,D32,K11,J18,J21,K27,J32)</f>
        <v>68</v>
      </c>
      <c r="V6" s="31">
        <f>IF(D11&gt;C11,1,0)</f>
        <v>1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0</v>
      </c>
      <c r="AA6" s="29">
        <f>IF(J11&gt;K11,1,0)</f>
        <v>0</v>
      </c>
      <c r="AB6" s="29">
        <f>IF(K18&gt;J18,1,0)</f>
        <v>0</v>
      </c>
      <c r="AC6" s="29">
        <f>IF(K21&gt;J21,1,0)</f>
        <v>0</v>
      </c>
      <c r="AD6" s="29">
        <f>IF(J27&gt;K27,1,0)</f>
        <v>1</v>
      </c>
      <c r="AE6" s="29">
        <f>IF(K32&gt;J32,1,0)</f>
        <v>0</v>
      </c>
      <c r="AI6" s="99" t="s">
        <v>323</v>
      </c>
      <c r="AJ6" s="63">
        <v>3</v>
      </c>
      <c r="AK6" s="29">
        <v>-4</v>
      </c>
      <c r="AL6" s="29">
        <v>64</v>
      </c>
      <c r="AM6" s="30">
        <v>68</v>
      </c>
    </row>
    <row r="7" spans="1:39" ht="15.75" customHeight="1">
      <c r="A7" s="11"/>
      <c r="B7" s="93">
        <v>5</v>
      </c>
      <c r="C7" s="94" t="s">
        <v>324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00" t="s">
        <v>325</v>
      </c>
      <c r="R7" s="101">
        <f t="shared" si="0"/>
        <v>1</v>
      </c>
      <c r="S7" s="41">
        <f t="shared" si="1"/>
        <v>-57</v>
      </c>
      <c r="T7" s="41">
        <f>SUM(C13,C16,D22,C27,D31,K13,K16,J22,K27,J31)</f>
        <v>31</v>
      </c>
      <c r="U7" s="42">
        <f>SUM(D13,D16,C22,D27,C31,J13,J16,K22,J27,K31)</f>
        <v>88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0</v>
      </c>
      <c r="AC7" s="29">
        <f>IF(J22&gt;K22,1,0)</f>
        <v>0</v>
      </c>
      <c r="AD7" s="29">
        <f>IF(K27&gt;J27,1,0)</f>
        <v>0</v>
      </c>
      <c r="AE7" s="29">
        <f>IF(J31&gt;K31,1,0)</f>
        <v>0</v>
      </c>
      <c r="AI7" s="100" t="s">
        <v>325</v>
      </c>
      <c r="AJ7" s="101">
        <v>1</v>
      </c>
      <c r="AK7" s="41">
        <v>-57</v>
      </c>
      <c r="AL7" s="41">
        <v>31</v>
      </c>
      <c r="AM7" s="42">
        <v>88</v>
      </c>
    </row>
    <row r="8" spans="1:39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9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9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9" ht="19.5" customHeight="1">
      <c r="A11" s="21"/>
      <c r="B11" s="49" t="str">
        <f>C3</f>
        <v>SAMSUN (LADİK)</v>
      </c>
      <c r="C11" s="50">
        <v>8</v>
      </c>
      <c r="D11" s="50">
        <v>12</v>
      </c>
      <c r="E11" s="51" t="str">
        <f>C6</f>
        <v>ORDU (ALTINORDU)</v>
      </c>
      <c r="F11" s="68">
        <v>43215</v>
      </c>
      <c r="G11" s="53"/>
      <c r="H11" s="8"/>
      <c r="I11" s="51" t="str">
        <f>C6</f>
        <v>ORDU (ALTINORDU)</v>
      </c>
      <c r="J11" s="50">
        <v>9</v>
      </c>
      <c r="K11" s="50">
        <v>12</v>
      </c>
      <c r="L11" s="51" t="str">
        <f>C3</f>
        <v>SAMSUN (LADİK)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9" ht="19.5" customHeight="1">
      <c r="A12" s="21"/>
      <c r="B12" s="49" t="str">
        <f>C5</f>
        <v>AMASYA (SULUOVA)</v>
      </c>
      <c r="C12" s="50">
        <v>12</v>
      </c>
      <c r="D12" s="50">
        <v>6</v>
      </c>
      <c r="E12" s="51" t="str">
        <f>C4</f>
        <v>TRABZON (KÖŞK)</v>
      </c>
      <c r="F12" s="68">
        <v>43215</v>
      </c>
      <c r="G12" s="53"/>
      <c r="H12" s="8"/>
      <c r="I12" s="51" t="str">
        <f>C4</f>
        <v>TRABZON (KÖŞK)</v>
      </c>
      <c r="J12" s="50">
        <v>2</v>
      </c>
      <c r="K12" s="50">
        <v>12</v>
      </c>
      <c r="L12" s="51" t="str">
        <f>C5</f>
        <v>AMASYA (SULUOVA)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9" ht="19.5" customHeight="1">
      <c r="A13" s="21"/>
      <c r="B13" s="49" t="str">
        <f>C7</f>
        <v>TOKAT (ZİLE)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TOKAT (ZİLE)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9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9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9" ht="19.5" customHeight="1">
      <c r="A16" s="21"/>
      <c r="B16" s="49" t="str">
        <f>C7</f>
        <v>TOKAT (ZİLE)</v>
      </c>
      <c r="C16" s="50">
        <v>6</v>
      </c>
      <c r="D16" s="50">
        <v>12</v>
      </c>
      <c r="E16" s="51" t="str">
        <f>C5</f>
        <v>AMASYA (SULUOVA)</v>
      </c>
      <c r="F16" s="70">
        <v>43222</v>
      </c>
      <c r="G16" s="53"/>
      <c r="H16" s="8"/>
      <c r="I16" s="51" t="str">
        <f>C5</f>
        <v>AMASYA (SULUOVA)</v>
      </c>
      <c r="J16" s="50">
        <v>12</v>
      </c>
      <c r="K16" s="50">
        <v>1</v>
      </c>
      <c r="L16" s="51" t="str">
        <f>C7</f>
        <v>TOKAT (ZİLE)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TRABZON (KÖŞK)</v>
      </c>
      <c r="C17" s="50">
        <v>12</v>
      </c>
      <c r="D17" s="50">
        <v>4</v>
      </c>
      <c r="E17" s="51" t="str">
        <f>C3</f>
        <v>SAMSUN (LADİK)</v>
      </c>
      <c r="F17" s="70">
        <v>43222</v>
      </c>
      <c r="G17" s="53"/>
      <c r="H17" s="8"/>
      <c r="I17" s="51" t="str">
        <f>C3</f>
        <v>SAMSUN (LADİK)</v>
      </c>
      <c r="J17" s="50">
        <v>12</v>
      </c>
      <c r="K17" s="50">
        <v>2</v>
      </c>
      <c r="L17" s="51" t="str">
        <f>C4</f>
        <v>TRABZON (KÖŞK)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ORDU (ALTINORDU)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ORDU (ALTINORDU)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ORDU (ALTINORDU)</v>
      </c>
      <c r="C21" s="50">
        <v>12</v>
      </c>
      <c r="D21" s="50">
        <v>0</v>
      </c>
      <c r="E21" s="51" t="str">
        <f>C4</f>
        <v>TRABZON (KÖŞK)</v>
      </c>
      <c r="F21" s="70">
        <v>43229</v>
      </c>
      <c r="G21" s="53"/>
      <c r="H21" s="8"/>
      <c r="I21" s="51" t="str">
        <f>C4</f>
        <v>TRABZON (KÖŞK)</v>
      </c>
      <c r="J21" s="50">
        <v>12</v>
      </c>
      <c r="K21" s="50">
        <v>4</v>
      </c>
      <c r="L21" s="51" t="str">
        <f>C6</f>
        <v>ORDU (ALTINORDU)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">
        <v>326</v>
      </c>
      <c r="C22" s="50">
        <v>12</v>
      </c>
      <c r="D22" s="50">
        <v>2</v>
      </c>
      <c r="E22" s="51" t="str">
        <f t="shared" ref="E22:E23" si="2">C7</f>
        <v>TOKAT (ZİLE)</v>
      </c>
      <c r="F22" s="70">
        <v>43229</v>
      </c>
      <c r="G22" s="53"/>
      <c r="H22" s="8"/>
      <c r="I22" s="51" t="str">
        <f>C7</f>
        <v>TOKAT (ZİLE)</v>
      </c>
      <c r="J22" s="50">
        <v>8</v>
      </c>
      <c r="K22" s="50">
        <v>12</v>
      </c>
      <c r="L22" s="51" t="str">
        <f>C3</f>
        <v>SAMSUN (LADİK)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AMASYA (SULUOVA)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AMASYA (SULUOVA)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AMASYA (SULUOVA)</v>
      </c>
      <c r="C26" s="50">
        <v>12</v>
      </c>
      <c r="D26" s="50">
        <v>4</v>
      </c>
      <c r="E26" s="51" t="str">
        <f>C3</f>
        <v>SAMSUN (LADİK)</v>
      </c>
      <c r="F26" s="70">
        <v>43271</v>
      </c>
      <c r="G26" s="53"/>
      <c r="H26" s="8"/>
      <c r="I26" s="51" t="str">
        <f>C3</f>
        <v>SAMSUN (LADİK)</v>
      </c>
      <c r="J26" s="50">
        <v>12</v>
      </c>
      <c r="K26" s="50">
        <v>9</v>
      </c>
      <c r="L26" s="51" t="str">
        <f>C5</f>
        <v>AMASYA (SULUOVA)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TOKAT (ZİLE)</v>
      </c>
      <c r="C27" s="50">
        <v>12</v>
      </c>
      <c r="D27" s="50">
        <v>4</v>
      </c>
      <c r="E27" s="51" t="str">
        <f>C6</f>
        <v>ORDU (ALTINORDU)</v>
      </c>
      <c r="F27" s="70">
        <v>43271</v>
      </c>
      <c r="G27" s="53"/>
      <c r="H27" s="8"/>
      <c r="I27" s="51" t="str">
        <f>C6</f>
        <v>ORDU (ALTINORDU)</v>
      </c>
      <c r="J27" s="50">
        <v>12</v>
      </c>
      <c r="K27" s="50">
        <v>0</v>
      </c>
      <c r="L27" s="51" t="str">
        <f t="shared" ref="L27:L28" si="3">C7</f>
        <v>TOKAT (ZİLE)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TRABZON (KÖŞK)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TRABZON (KÖŞK)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TRABZON (KÖŞK)</v>
      </c>
      <c r="C31" s="50">
        <v>12</v>
      </c>
      <c r="D31" s="50">
        <v>2</v>
      </c>
      <c r="E31" s="51" t="str">
        <f>C7</f>
        <v>TOKAT (ZİLE)</v>
      </c>
      <c r="F31" s="70">
        <v>43278</v>
      </c>
      <c r="G31" s="53"/>
      <c r="H31" s="8"/>
      <c r="I31" s="51" t="str">
        <f>C7</f>
        <v>TOKAT (ZİLE)</v>
      </c>
      <c r="J31" s="50">
        <v>0</v>
      </c>
      <c r="K31" s="50">
        <v>12</v>
      </c>
      <c r="L31" s="51" t="str">
        <f>C4</f>
        <v>TRABZON (KÖŞK)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ORDU (ALTINORDU)</v>
      </c>
      <c r="C32" s="50">
        <v>4</v>
      </c>
      <c r="D32" s="50">
        <v>12</v>
      </c>
      <c r="E32" s="51" t="str">
        <f>C5</f>
        <v>AMASYA (SULUOVA)</v>
      </c>
      <c r="F32" s="70">
        <v>43278</v>
      </c>
      <c r="G32" s="53"/>
      <c r="H32" s="8"/>
      <c r="I32" s="51" t="str">
        <f>C5</f>
        <v>AMASYA (SULUOVA)</v>
      </c>
      <c r="J32" s="50">
        <v>12</v>
      </c>
      <c r="K32" s="50">
        <v>7</v>
      </c>
      <c r="L32" s="51" t="str">
        <f>C6</f>
        <v>ORDU (ALTINORDU)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SAMSUN (LADİK)</v>
      </c>
      <c r="C33" s="50"/>
      <c r="D33" s="50"/>
      <c r="E33" s="51" t="str">
        <f>C8</f>
        <v>BAY</v>
      </c>
      <c r="F33" s="69"/>
      <c r="G33" s="45"/>
      <c r="H33" s="8"/>
      <c r="I33" s="51" t="s">
        <v>327</v>
      </c>
      <c r="J33" s="50"/>
      <c r="K33" s="50"/>
      <c r="L33" s="51" t="str">
        <f>C8</f>
        <v>BAY</v>
      </c>
      <c r="M33" s="69"/>
      <c r="N33" s="45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I3:AM7">
    <sortCondition descending="1" ref="AJ3:AJ7"/>
    <sortCondition descending="1" ref="AK3:AK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I1:AM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7" sqref="P7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79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5.66406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328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329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329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5" t="s">
        <v>133</v>
      </c>
      <c r="R2" s="17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15" t="s">
        <v>133</v>
      </c>
      <c r="AI2" s="33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330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06" t="s">
        <v>331</v>
      </c>
      <c r="R3" s="63">
        <f t="shared" ref="R3:R7" si="0">SUM(V3:AE3)</f>
        <v>6</v>
      </c>
      <c r="S3" s="29">
        <f t="shared" ref="S3:S7" si="1">SUM((T3)-(U3))</f>
        <v>32</v>
      </c>
      <c r="T3" s="29">
        <f>SUM(C11,D17,C22,D26,C33,K11,J17,K22,J26,K33)</f>
        <v>88</v>
      </c>
      <c r="U3" s="30">
        <f>SUM(D11,C17,D22,C26,D33,J11,K17,J22,K26,J33)</f>
        <v>56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0</v>
      </c>
      <c r="AB3" s="29">
        <f>IF(J17&gt;K17,1,0)</f>
        <v>0</v>
      </c>
      <c r="AC3" s="29">
        <f>IF(K22&gt;J22,1,0)</f>
        <v>1</v>
      </c>
      <c r="AD3" s="29">
        <f>IF(J26&gt;K26,1,0)</f>
        <v>1</v>
      </c>
      <c r="AE3" s="29">
        <f>IF(K33&gt;J33,1,0)</f>
        <v>0</v>
      </c>
      <c r="AH3" s="106" t="s">
        <v>331</v>
      </c>
      <c r="AI3" s="63">
        <v>6</v>
      </c>
      <c r="AJ3" s="29">
        <v>32</v>
      </c>
      <c r="AK3" s="29">
        <v>88</v>
      </c>
      <c r="AL3" s="30">
        <v>56</v>
      </c>
    </row>
    <row r="4" spans="1:38" ht="15.6">
      <c r="A4" s="11"/>
      <c r="B4" s="93">
        <v>2</v>
      </c>
      <c r="C4" s="94" t="s">
        <v>332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333</v>
      </c>
      <c r="R4" s="63">
        <f t="shared" si="0"/>
        <v>6</v>
      </c>
      <c r="S4" s="29">
        <f t="shared" si="1"/>
        <v>2</v>
      </c>
      <c r="T4" s="29">
        <f>SUM(D12,C17,D21,C28,C31,J12,K17,J21,K28,K31)</f>
        <v>73</v>
      </c>
      <c r="U4" s="30">
        <f>SUM(C12,D17,C21,D28,D31,K12,J17,K21,J28,J31)</f>
        <v>71</v>
      </c>
      <c r="V4" s="31">
        <f>IF(D12&gt;C12,1,0)</f>
        <v>1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1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99" t="s">
        <v>333</v>
      </c>
      <c r="AI4" s="63">
        <v>6</v>
      </c>
      <c r="AJ4" s="29">
        <v>2</v>
      </c>
      <c r="AK4" s="29">
        <v>73</v>
      </c>
      <c r="AL4" s="30">
        <v>71</v>
      </c>
    </row>
    <row r="5" spans="1:38" ht="15.6">
      <c r="A5" s="11"/>
      <c r="B5" s="93">
        <v>3</v>
      </c>
      <c r="C5" s="94" t="s">
        <v>334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335</v>
      </c>
      <c r="R5" s="63">
        <f t="shared" si="0"/>
        <v>1</v>
      </c>
      <c r="S5" s="29">
        <f t="shared" si="1"/>
        <v>-27</v>
      </c>
      <c r="T5" s="29">
        <f>SUM(C12,D16,C23,C26,D32,K12,J16,K23,K26,J32)</f>
        <v>61</v>
      </c>
      <c r="U5" s="30">
        <f>SUM(D12,C16,D23,D26,C32,J12,K16,J23,J26,K32)</f>
        <v>88</v>
      </c>
      <c r="V5" s="31">
        <f>IF(C12&gt;D12,1,0)</f>
        <v>0</v>
      </c>
      <c r="W5" s="29">
        <f>IF(D16&gt;C16,1,0)</f>
        <v>0</v>
      </c>
      <c r="X5" s="29">
        <f>IF(C23&gt;D23,1,0)</f>
        <v>0</v>
      </c>
      <c r="Y5" s="29">
        <f>IF(C26&gt;D26,1,0)</f>
        <v>0</v>
      </c>
      <c r="Z5" s="29">
        <f>IF(D32&gt;C32,1,0)</f>
        <v>0</v>
      </c>
      <c r="AA5" s="29">
        <f>IF(K12&gt;J12,1,0)</f>
        <v>0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0</v>
      </c>
      <c r="AH5" s="99" t="s">
        <v>336</v>
      </c>
      <c r="AI5" s="63">
        <v>5</v>
      </c>
      <c r="AJ5" s="29">
        <v>17</v>
      </c>
      <c r="AK5" s="29">
        <v>80</v>
      </c>
      <c r="AL5" s="30">
        <v>63</v>
      </c>
    </row>
    <row r="6" spans="1:38" ht="15.6">
      <c r="A6" s="11"/>
      <c r="B6" s="93">
        <v>4</v>
      </c>
      <c r="C6" s="94" t="s">
        <v>337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338</v>
      </c>
      <c r="R6" s="63">
        <f t="shared" si="0"/>
        <v>5</v>
      </c>
      <c r="S6" s="29">
        <f t="shared" si="1"/>
        <v>17</v>
      </c>
      <c r="T6" s="29">
        <f>SUM(D11,C18,C21,D27,C32,J11,K18,K21,J27,K32)</f>
        <v>80</v>
      </c>
      <c r="U6" s="30">
        <f>SUM(C11,D18,D21,C27,D32,K11,J18,J21,K27,J32)</f>
        <v>63</v>
      </c>
      <c r="V6" s="31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1</v>
      </c>
      <c r="AE6" s="29">
        <f>IF(K32&gt;J32,1,0)</f>
        <v>1</v>
      </c>
      <c r="AH6" s="99" t="s">
        <v>339</v>
      </c>
      <c r="AI6" s="63">
        <v>2</v>
      </c>
      <c r="AJ6" s="29">
        <v>-24</v>
      </c>
      <c r="AK6" s="29">
        <v>58</v>
      </c>
      <c r="AL6" s="30">
        <v>82</v>
      </c>
    </row>
    <row r="7" spans="1:38" ht="15.75" customHeight="1">
      <c r="A7" s="11"/>
      <c r="B7" s="93">
        <v>5</v>
      </c>
      <c r="C7" s="94" t="s">
        <v>340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00" t="s">
        <v>341</v>
      </c>
      <c r="R7" s="101">
        <f t="shared" si="0"/>
        <v>2</v>
      </c>
      <c r="S7" s="41">
        <f t="shared" si="1"/>
        <v>-24</v>
      </c>
      <c r="T7" s="41">
        <f>SUM(C13,C16,D22,C27,D31,K13,K16,J22,K27,J31)</f>
        <v>58</v>
      </c>
      <c r="U7" s="42">
        <f>SUM(D13,D16,C22,D27,C31,J13,J16,K22,J27,K31)</f>
        <v>82</v>
      </c>
      <c r="V7" s="31">
        <f>IF(C13&gt;D13,1,0)</f>
        <v>0</v>
      </c>
      <c r="W7" s="29">
        <f>IF(C16&gt;D16,1,0)</f>
        <v>1</v>
      </c>
      <c r="X7" s="29">
        <f>IF(D22&gt;C22,1,0)</f>
        <v>0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0</v>
      </c>
      <c r="AC7" s="29">
        <f>IF(J22&gt;K22,1,0)</f>
        <v>0</v>
      </c>
      <c r="AD7" s="29">
        <f>IF(K27&gt;J27,1,0)</f>
        <v>0</v>
      </c>
      <c r="AE7" s="29">
        <f>IF(J31&gt;K31,1,0)</f>
        <v>0</v>
      </c>
      <c r="AH7" s="100" t="s">
        <v>335</v>
      </c>
      <c r="AI7" s="101">
        <v>1</v>
      </c>
      <c r="AJ7" s="41">
        <v>-27</v>
      </c>
      <c r="AK7" s="41">
        <v>61</v>
      </c>
      <c r="AL7" s="42">
        <v>88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SAMSUN (BAFRA)</v>
      </c>
      <c r="C11" s="50">
        <v>12</v>
      </c>
      <c r="D11" s="50">
        <v>6</v>
      </c>
      <c r="E11" s="51" t="str">
        <f>C6</f>
        <v>KASTAMONU (MERKEZ)</v>
      </c>
      <c r="F11" s="68">
        <v>43215</v>
      </c>
      <c r="G11" s="53"/>
      <c r="H11" s="8"/>
      <c r="I11" s="51" t="str">
        <f>C6</f>
        <v>KASTAMONU (MERKEZ)</v>
      </c>
      <c r="J11" s="50">
        <v>12</v>
      </c>
      <c r="K11" s="50">
        <v>6</v>
      </c>
      <c r="L11" s="51" t="str">
        <f>C3</f>
        <v>SAMSUN (BAFRA)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YOZGAT (ALPARSLAN TÜRKEŞ)</v>
      </c>
      <c r="C12" s="50">
        <v>4</v>
      </c>
      <c r="D12" s="50">
        <v>12</v>
      </c>
      <c r="E12" s="51" t="str">
        <f>C4</f>
        <v>ÇORUM (ATIL ÜZELGÜN)</v>
      </c>
      <c r="F12" s="68">
        <v>43215</v>
      </c>
      <c r="G12" s="53"/>
      <c r="H12" s="8"/>
      <c r="I12" s="51" t="str">
        <f>C4</f>
        <v>ÇORUM (ATIL ÜZELGÜN)</v>
      </c>
      <c r="J12" s="50">
        <v>12</v>
      </c>
      <c r="K12" s="50">
        <v>11</v>
      </c>
      <c r="L12" s="51" t="str">
        <f>C5</f>
        <v>YOZGAT (ALPARSLAN TÜRKEŞ)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SAMSUN (HAVZA)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SAMSUN (HAVZA)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SAMSUN (HAVZA)</v>
      </c>
      <c r="C16" s="50">
        <v>12</v>
      </c>
      <c r="D16" s="50">
        <v>3</v>
      </c>
      <c r="E16" s="51" t="str">
        <f>C5</f>
        <v>YOZGAT (ALPARSLAN TÜRKEŞ)</v>
      </c>
      <c r="F16" s="70">
        <v>43222</v>
      </c>
      <c r="G16" s="53"/>
      <c r="H16" s="8"/>
      <c r="I16" s="51" t="str">
        <f>C5</f>
        <v>YOZGAT (ALPARSLAN TÜRKEŞ)</v>
      </c>
      <c r="J16" s="50">
        <v>12</v>
      </c>
      <c r="K16" s="50">
        <v>4</v>
      </c>
      <c r="L16" s="51" t="str">
        <f>C7</f>
        <v>SAMSUN (HAVZA)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ÇORUM (ATIL ÜZELGÜN)</v>
      </c>
      <c r="C17" s="50">
        <v>1</v>
      </c>
      <c r="D17" s="50">
        <v>12</v>
      </c>
      <c r="E17" s="51" t="str">
        <f>C3</f>
        <v>SAMSUN (BAFRA)</v>
      </c>
      <c r="F17" s="70">
        <v>43222</v>
      </c>
      <c r="G17" s="53"/>
      <c r="H17" s="8"/>
      <c r="I17" s="51" t="str">
        <f>C3</f>
        <v>SAMSUN (BAFRA)</v>
      </c>
      <c r="J17" s="50">
        <v>10</v>
      </c>
      <c r="K17" s="50">
        <v>12</v>
      </c>
      <c r="L17" s="51" t="str">
        <f>C4</f>
        <v>ÇORUM (ATIL ÜZELGÜN)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KASTAMONU (MERKEZ)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KASTAMONU (MERKEZ)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KASTAMONU (MERKEZ)</v>
      </c>
      <c r="C21" s="50">
        <v>12</v>
      </c>
      <c r="D21" s="50">
        <v>0</v>
      </c>
      <c r="E21" s="51" t="str">
        <f>C4</f>
        <v>ÇORUM (ATIL ÜZELGÜN)</v>
      </c>
      <c r="F21" s="70">
        <v>43229</v>
      </c>
      <c r="G21" s="53"/>
      <c r="H21" s="8"/>
      <c r="I21" s="51" t="str">
        <f>C4</f>
        <v>ÇORUM (ATIL ÜZELGÜN)</v>
      </c>
      <c r="J21" s="50">
        <v>12</v>
      </c>
      <c r="K21" s="50">
        <v>7</v>
      </c>
      <c r="L21" s="51" t="str">
        <f>C6</f>
        <v>KASTAMONU (MERKEZ)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SAMSUN (BAFRA)</v>
      </c>
      <c r="C22" s="50">
        <v>12</v>
      </c>
      <c r="D22" s="50">
        <v>2</v>
      </c>
      <c r="E22" s="51" t="str">
        <f t="shared" ref="E22:E23" si="2">C7</f>
        <v>SAMSUN (HAVZA)</v>
      </c>
      <c r="F22" s="70">
        <v>43229</v>
      </c>
      <c r="G22" s="53"/>
      <c r="H22" s="8"/>
      <c r="I22" s="51" t="str">
        <f>C7</f>
        <v>SAMSUN (HAVZA)</v>
      </c>
      <c r="J22" s="50">
        <v>10</v>
      </c>
      <c r="K22" s="50">
        <v>12</v>
      </c>
      <c r="L22" s="51" t="str">
        <f>C3</f>
        <v>SAMSUN (BAFRA)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YOZGAT (ALPARSLAN TÜRKEŞ)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YOZGAT (ALPARSLAN TÜRKEŞ)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YOZGAT (ALPARSLAN TÜRKEŞ)</v>
      </c>
      <c r="C26" s="50">
        <v>5</v>
      </c>
      <c r="D26" s="50">
        <v>12</v>
      </c>
      <c r="E26" s="51" t="str">
        <f>C3</f>
        <v>SAMSUN (BAFRA)</v>
      </c>
      <c r="F26" s="70">
        <v>43271</v>
      </c>
      <c r="G26" s="53"/>
      <c r="H26" s="8"/>
      <c r="I26" s="51" t="str">
        <f>C3</f>
        <v>SAMSUN (BAFRA)</v>
      </c>
      <c r="J26" s="50">
        <v>12</v>
      </c>
      <c r="K26" s="50">
        <v>8</v>
      </c>
      <c r="L26" s="51" t="str">
        <f>C5</f>
        <v>YOZGAT (ALPARSLAN TÜRKEŞ)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SAMSUN (HAVZA)</v>
      </c>
      <c r="C27" s="50">
        <v>12</v>
      </c>
      <c r="D27" s="50">
        <v>7</v>
      </c>
      <c r="E27" s="51" t="str">
        <f>C6</f>
        <v>KASTAMONU (MERKEZ)</v>
      </c>
      <c r="F27" s="70">
        <v>43271</v>
      </c>
      <c r="G27" s="53"/>
      <c r="H27" s="8"/>
      <c r="I27" s="51" t="str">
        <f>C6</f>
        <v>KASTAMONU (MERKEZ)</v>
      </c>
      <c r="J27" s="50">
        <v>12</v>
      </c>
      <c r="K27" s="50">
        <v>3</v>
      </c>
      <c r="L27" s="51" t="str">
        <f t="shared" ref="L27:L28" si="3">C7</f>
        <v>SAMSUN (HAVZA)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ÇORUM (ATIL ÜZELGÜN)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ÇORUM (ATIL ÜZELGÜN)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ÇORUM (ATIL ÜZELGÜN)</v>
      </c>
      <c r="C31" s="50">
        <v>12</v>
      </c>
      <c r="D31" s="50">
        <v>5</v>
      </c>
      <c r="E31" s="51" t="str">
        <f>C7</f>
        <v>SAMSUN (HAVZA)</v>
      </c>
      <c r="F31" s="70">
        <v>43278</v>
      </c>
      <c r="G31" s="53"/>
      <c r="H31" s="8"/>
      <c r="I31" s="51" t="str">
        <f>C7</f>
        <v>SAMSUN (HAVZA)</v>
      </c>
      <c r="J31" s="50">
        <v>10</v>
      </c>
      <c r="K31" s="50">
        <v>12</v>
      </c>
      <c r="L31" s="51" t="str">
        <f>C4</f>
        <v>ÇORUM (ATIL ÜZELGÜN)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KASTAMONU (MERKEZ)</v>
      </c>
      <c r="C32" s="50">
        <v>12</v>
      </c>
      <c r="D32" s="50">
        <v>7</v>
      </c>
      <c r="E32" s="51" t="str">
        <f>C5</f>
        <v>YOZGAT (ALPARSLAN TÜRKEŞ)</v>
      </c>
      <c r="F32" s="70">
        <v>43278</v>
      </c>
      <c r="G32" s="53"/>
      <c r="H32" s="8"/>
      <c r="I32" s="51" t="str">
        <f>C5</f>
        <v>YOZGAT (ALPARSLAN TÜRKEŞ)</v>
      </c>
      <c r="J32" s="50">
        <v>11</v>
      </c>
      <c r="K32" s="50">
        <v>12</v>
      </c>
      <c r="L32" s="51" t="str">
        <f>C6</f>
        <v>KASTAMONU (MERKEZ)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SAMSUN (BAFRA)</v>
      </c>
      <c r="C33" s="50"/>
      <c r="D33" s="50"/>
      <c r="E33" s="51" t="str">
        <f>C8</f>
        <v>BAY</v>
      </c>
      <c r="F33" s="69"/>
      <c r="G33" s="45"/>
      <c r="H33" s="8"/>
      <c r="I33" s="51" t="s">
        <v>342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AH4" sqref="AH4:AL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67.554687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0.332031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343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344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344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6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16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345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17" t="s">
        <v>346</v>
      </c>
      <c r="R3" s="28">
        <f t="shared" ref="R3:R7" si="0">SUM(V3:AE3)</f>
        <v>5</v>
      </c>
      <c r="S3" s="29">
        <f t="shared" ref="S3:S7" si="1">SUM((T3)-(U3))</f>
        <v>16</v>
      </c>
      <c r="T3" s="29">
        <f>SUM(C11,D17,C22,D26,C33,K11,J17,K22,J26,K33)</f>
        <v>76</v>
      </c>
      <c r="U3" s="30">
        <f>SUM(D11,C17,D22,C26,D33,J11,K17,J22,K26,J33)</f>
        <v>60</v>
      </c>
      <c r="V3" s="31">
        <f>IF(C11&gt;D11,1,0)</f>
        <v>0</v>
      </c>
      <c r="W3" s="29">
        <f>IF(D17&gt;C17,1,0)</f>
        <v>1</v>
      </c>
      <c r="X3" s="29">
        <f>IF(C22&gt;D22,1,0)</f>
        <v>1</v>
      </c>
      <c r="Y3" s="29">
        <f>IF(D26&gt;C26,1,0)</f>
        <v>0</v>
      </c>
      <c r="Z3" s="29">
        <f>IF(C33&gt;D33,1,0)</f>
        <v>0</v>
      </c>
      <c r="AA3" s="29">
        <f>IF(K11&gt;J11,1,0)</f>
        <v>0</v>
      </c>
      <c r="AB3" s="29">
        <f>IF(J17&gt;K17,1,0)</f>
        <v>1</v>
      </c>
      <c r="AC3" s="29">
        <f>IF(K22&gt;J22,1,0)</f>
        <v>1</v>
      </c>
      <c r="AD3" s="29">
        <f>IF(J26&gt;K26,1,0)</f>
        <v>1</v>
      </c>
      <c r="AE3" s="29">
        <f>IF(K33&gt;J33,1,0)</f>
        <v>0</v>
      </c>
      <c r="AH3" s="117" t="s">
        <v>347</v>
      </c>
      <c r="AI3" s="28">
        <v>6</v>
      </c>
      <c r="AJ3" s="29">
        <v>36</v>
      </c>
      <c r="AK3" s="29">
        <v>86</v>
      </c>
      <c r="AL3" s="30">
        <v>50</v>
      </c>
    </row>
    <row r="4" spans="1:38" ht="15.6">
      <c r="A4" s="11"/>
      <c r="B4" s="93">
        <v>2</v>
      </c>
      <c r="C4" s="94" t="s">
        <v>348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113" t="s">
        <v>349</v>
      </c>
      <c r="R4" s="28">
        <f t="shared" si="0"/>
        <v>4</v>
      </c>
      <c r="S4" s="29">
        <f t="shared" si="1"/>
        <v>13</v>
      </c>
      <c r="T4" s="29">
        <f>SUM(D12,C17,D21,C28,C31,J12,K17,J21,K28,K31)</f>
        <v>72</v>
      </c>
      <c r="U4" s="30">
        <f>SUM(C12,D17,C21,D28,D31,K12,J17,K21,J28,J31)</f>
        <v>59</v>
      </c>
      <c r="V4" s="31">
        <f>IF(D12&gt;C12,1,0)</f>
        <v>0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113" t="s">
        <v>350</v>
      </c>
      <c r="AI4" s="28">
        <v>5</v>
      </c>
      <c r="AJ4" s="29">
        <v>10</v>
      </c>
      <c r="AK4" s="29">
        <v>67</v>
      </c>
      <c r="AL4" s="30">
        <v>57</v>
      </c>
    </row>
    <row r="5" spans="1:38" ht="15.6">
      <c r="A5" s="11"/>
      <c r="B5" s="93">
        <v>3</v>
      </c>
      <c r="C5" s="94" t="s">
        <v>351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113" t="s">
        <v>352</v>
      </c>
      <c r="R5" s="28">
        <f t="shared" si="0"/>
        <v>5</v>
      </c>
      <c r="S5" s="29">
        <f t="shared" si="1"/>
        <v>10</v>
      </c>
      <c r="T5" s="29">
        <f>SUM(C12,D16,C23,C26,D32,K12,J16,K23,K26,J32)</f>
        <v>67</v>
      </c>
      <c r="U5" s="30">
        <f>SUM(D12,C16,D23,D26,C32,J12,K16,J23,J26,K32)</f>
        <v>57</v>
      </c>
      <c r="V5" s="31">
        <f>IF(C12&gt;D12,1,0)</f>
        <v>1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0</v>
      </c>
      <c r="AA5" s="29">
        <f>IF(K12&gt;J12,1,0)</f>
        <v>0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H5" s="113" t="s">
        <v>346</v>
      </c>
      <c r="AI5" s="28">
        <v>5</v>
      </c>
      <c r="AJ5" s="29">
        <v>16</v>
      </c>
      <c r="AK5" s="29">
        <v>76</v>
      </c>
      <c r="AL5" s="30">
        <v>60</v>
      </c>
    </row>
    <row r="6" spans="1:38" ht="15.6">
      <c r="A6" s="11"/>
      <c r="B6" s="93">
        <v>4</v>
      </c>
      <c r="C6" s="94" t="s">
        <v>353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113" t="s">
        <v>354</v>
      </c>
      <c r="R6" s="28">
        <f t="shared" si="0"/>
        <v>6</v>
      </c>
      <c r="S6" s="29">
        <f t="shared" si="1"/>
        <v>36</v>
      </c>
      <c r="T6" s="29">
        <f>SUM(D11,C18,C21,D27,C32,J11,K18,K21,J27,K32)</f>
        <v>86</v>
      </c>
      <c r="U6" s="30">
        <f>SUM(C11,D18,D21,C27,D32,K11,J18,J21,K27,J32)</f>
        <v>50</v>
      </c>
      <c r="V6" s="31">
        <f>IF(D11&gt;C11,1,0)</f>
        <v>1</v>
      </c>
      <c r="W6" s="29">
        <f>IF(C18&gt;D18,1,0)</f>
        <v>0</v>
      </c>
      <c r="X6" s="29">
        <f>IF(C21&gt;D21,1,0)</f>
        <v>1</v>
      </c>
      <c r="Y6" s="29">
        <f>IF(D27&gt;C27,1,0)</f>
        <v>1</v>
      </c>
      <c r="Z6" s="29">
        <f>IF(C32&gt;D32,1,0)</f>
        <v>1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1</v>
      </c>
      <c r="AE6" s="29">
        <f>IF(K32&gt;J32,1,0)</f>
        <v>0</v>
      </c>
      <c r="AH6" s="113" t="s">
        <v>349</v>
      </c>
      <c r="AI6" s="28">
        <v>4</v>
      </c>
      <c r="AJ6" s="29">
        <v>13</v>
      </c>
      <c r="AK6" s="29">
        <v>72</v>
      </c>
      <c r="AL6" s="30">
        <v>59</v>
      </c>
    </row>
    <row r="7" spans="1:38" ht="15.75" customHeight="1">
      <c r="A7" s="11"/>
      <c r="B7" s="93">
        <v>5</v>
      </c>
      <c r="C7" s="94" t="s">
        <v>355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14" t="s">
        <v>356</v>
      </c>
      <c r="R7" s="40">
        <f t="shared" si="0"/>
        <v>0</v>
      </c>
      <c r="S7" s="41">
        <f t="shared" si="1"/>
        <v>-75</v>
      </c>
      <c r="T7" s="41">
        <f>SUM(C13,C16,D22,C27,D31,K13,K16,J22,K27,J31)</f>
        <v>21</v>
      </c>
      <c r="U7" s="42">
        <f>SUM(D13,D16,C22,D27,C31,J13,J16,K22,J27,K31)</f>
        <v>96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0</v>
      </c>
      <c r="Z7" s="29">
        <f>IF(D31&gt;C31,1,0)</f>
        <v>0</v>
      </c>
      <c r="AA7" s="29">
        <f>IF(K13&gt;J13,1,0)</f>
        <v>0</v>
      </c>
      <c r="AB7" s="29">
        <f>IF(K16&gt;J16,1,0)</f>
        <v>0</v>
      </c>
      <c r="AC7" s="29">
        <f>IF(J22&gt;K22,1,0)</f>
        <v>0</v>
      </c>
      <c r="AD7" s="29">
        <f>IF(K27&gt;J27,1,0)</f>
        <v>0</v>
      </c>
      <c r="AE7" s="29">
        <f>IF(J31&gt;K31,1,0)</f>
        <v>0</v>
      </c>
      <c r="AH7" s="114" t="s">
        <v>356</v>
      </c>
      <c r="AI7" s="40">
        <v>0</v>
      </c>
      <c r="AJ7" s="41">
        <v>-75</v>
      </c>
      <c r="AK7" s="41">
        <v>21</v>
      </c>
      <c r="AL7" s="42">
        <v>96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GAZİANTEP (ŞAHİNBEY)</v>
      </c>
      <c r="C11" s="50">
        <v>8</v>
      </c>
      <c r="D11" s="50">
        <v>12</v>
      </c>
      <c r="E11" s="51" t="str">
        <f>C6</f>
        <v>OSMANİYE (MERKEZ)</v>
      </c>
      <c r="F11" s="68">
        <v>43215</v>
      </c>
      <c r="G11" s="53"/>
      <c r="H11" s="8"/>
      <c r="I11" s="51" t="str">
        <f>C6</f>
        <v>OSMANİYE (MERKEZ)</v>
      </c>
      <c r="J11" s="50">
        <v>12</v>
      </c>
      <c r="K11" s="50">
        <v>7</v>
      </c>
      <c r="L11" s="51" t="str">
        <f>C3</f>
        <v>GAZİANTEP (ŞAHİNBEY)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ELAZIĞ (MERKEZ)</v>
      </c>
      <c r="C12" s="50">
        <v>12</v>
      </c>
      <c r="D12" s="50">
        <v>6</v>
      </c>
      <c r="E12" s="51" t="str">
        <f>C4</f>
        <v>ADANA (ÇUKUROVA)</v>
      </c>
      <c r="F12" s="68">
        <v>43215</v>
      </c>
      <c r="G12" s="53"/>
      <c r="H12" s="8"/>
      <c r="I12" s="51" t="str">
        <f>C4</f>
        <v>ADANA (ÇUKUROVA)</v>
      </c>
      <c r="J12" s="50">
        <v>12</v>
      </c>
      <c r="K12" s="50">
        <v>0</v>
      </c>
      <c r="L12" s="51" t="str">
        <f>C5</f>
        <v>ELAZIĞ (MERKEZ)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GAZİANTEP (NİZİP)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GAZİANTEP (NİZİP)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GAZİANTEP (NİZİP)</v>
      </c>
      <c r="C16" s="50">
        <v>2</v>
      </c>
      <c r="D16" s="50">
        <v>12</v>
      </c>
      <c r="E16" s="51" t="str">
        <f>C5</f>
        <v>ELAZIĞ (MERKEZ)</v>
      </c>
      <c r="F16" s="70">
        <v>43222</v>
      </c>
      <c r="G16" s="53"/>
      <c r="H16" s="8"/>
      <c r="I16" s="51" t="str">
        <f>C5</f>
        <v>ELAZIĞ (MERKEZ)</v>
      </c>
      <c r="J16" s="50">
        <v>12</v>
      </c>
      <c r="K16" s="50">
        <v>3</v>
      </c>
      <c r="L16" s="51" t="str">
        <f>C7</f>
        <v>GAZİANTEP (NİZİP)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ADANA (ÇUKUROVA)</v>
      </c>
      <c r="C17" s="50">
        <v>7</v>
      </c>
      <c r="D17" s="50">
        <v>12</v>
      </c>
      <c r="E17" s="51" t="str">
        <f>C3</f>
        <v>GAZİANTEP (ŞAHİNBEY)</v>
      </c>
      <c r="F17" s="70">
        <v>43222</v>
      </c>
      <c r="G17" s="53"/>
      <c r="H17" s="8"/>
      <c r="I17" s="51" t="str">
        <f>C3</f>
        <v>GAZİANTEP (ŞAHİNBEY)</v>
      </c>
      <c r="J17" s="50">
        <v>12</v>
      </c>
      <c r="K17" s="50">
        <v>8</v>
      </c>
      <c r="L17" s="51" t="str">
        <f>C4</f>
        <v>ADANA (ÇUKUROVA)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OSMANİYE (MERKEZ)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OSMANİYE (MERKEZ)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OSMANİYE (MERKEZ)</v>
      </c>
      <c r="C21" s="50">
        <v>12</v>
      </c>
      <c r="D21" s="50">
        <v>3</v>
      </c>
      <c r="E21" s="51" t="str">
        <f>C4</f>
        <v>ADANA (ÇUKUROVA)</v>
      </c>
      <c r="F21" s="70">
        <v>43229</v>
      </c>
      <c r="G21" s="53"/>
      <c r="H21" s="8"/>
      <c r="I21" s="51" t="str">
        <f>C4</f>
        <v>ADANA (ÇUKUROVA)</v>
      </c>
      <c r="J21" s="50">
        <v>12</v>
      </c>
      <c r="K21" s="50">
        <v>5</v>
      </c>
      <c r="L21" s="51" t="str">
        <f>C6</f>
        <v>OSMANİYE (MERKEZ)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GAZİANTEP (ŞAHİNBEY)</v>
      </c>
      <c r="C22" s="50">
        <v>12</v>
      </c>
      <c r="D22" s="50">
        <v>2</v>
      </c>
      <c r="E22" s="51" t="str">
        <f t="shared" ref="E22:E23" si="2">C7</f>
        <v>GAZİANTEP (NİZİP)</v>
      </c>
      <c r="F22" s="70">
        <v>43229</v>
      </c>
      <c r="G22" s="53"/>
      <c r="H22" s="8"/>
      <c r="I22" s="51" t="str">
        <f>C7</f>
        <v>GAZİANTEP (NİZİP)</v>
      </c>
      <c r="J22" s="50">
        <v>2</v>
      </c>
      <c r="K22" s="50">
        <v>12</v>
      </c>
      <c r="L22" s="51" t="str">
        <f>C3</f>
        <v>GAZİANTEP (ŞAHİNBEY)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ELAZIĞ (MERKEZ)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ELAZIĞ (MERKEZ)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ELAZIĞ (MERKEZ)</v>
      </c>
      <c r="C26" s="50">
        <v>12</v>
      </c>
      <c r="D26" s="50">
        <v>1</v>
      </c>
      <c r="E26" s="51" t="str">
        <f>C3</f>
        <v>GAZİANTEP (ŞAHİNBEY)</v>
      </c>
      <c r="F26" s="70">
        <v>43271</v>
      </c>
      <c r="G26" s="53"/>
      <c r="H26" s="8"/>
      <c r="I26" s="51" t="str">
        <f>C3</f>
        <v>GAZİANTEP (ŞAHİNBEY)</v>
      </c>
      <c r="J26" s="50">
        <v>12</v>
      </c>
      <c r="K26" s="50">
        <v>5</v>
      </c>
      <c r="L26" s="51" t="str">
        <f>C5</f>
        <v>ELAZIĞ (MERKEZ)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GAZİANTEP (NİZİP)</v>
      </c>
      <c r="C27" s="50">
        <v>3</v>
      </c>
      <c r="D27" s="50">
        <v>12</v>
      </c>
      <c r="E27" s="51" t="str">
        <f>C6</f>
        <v>OSMANİYE (MERKEZ)</v>
      </c>
      <c r="F27" s="70">
        <v>43271</v>
      </c>
      <c r="G27" s="53"/>
      <c r="H27" s="8"/>
      <c r="I27" s="51" t="str">
        <f>C6</f>
        <v>OSMANİYE (MERKEZ)</v>
      </c>
      <c r="J27" s="50">
        <v>12</v>
      </c>
      <c r="K27" s="50">
        <v>3</v>
      </c>
      <c r="L27" s="51" t="str">
        <f t="shared" ref="L27:L28" si="3">C7</f>
        <v>GAZİANTEP (NİZİP)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ADANA (ÇUKUROVA)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ADANA (ÇUKUROVA)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ADANA (ÇUKUROVA)</v>
      </c>
      <c r="C31" s="50">
        <v>12</v>
      </c>
      <c r="D31" s="50">
        <v>6</v>
      </c>
      <c r="E31" s="51" t="str">
        <f>C7</f>
        <v>GAZİANTEP (NİZİP)</v>
      </c>
      <c r="F31" s="70">
        <v>43278</v>
      </c>
      <c r="G31" s="53"/>
      <c r="H31" s="8"/>
      <c r="I31" s="51" t="s">
        <v>357</v>
      </c>
      <c r="J31" s="50">
        <v>0</v>
      </c>
      <c r="K31" s="50">
        <v>12</v>
      </c>
      <c r="L31" s="51" t="str">
        <f>C4</f>
        <v>ADANA (ÇUKUROVA)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OSMANİYE (MERKEZ)</v>
      </c>
      <c r="C32" s="50">
        <v>12</v>
      </c>
      <c r="D32" s="50">
        <v>2</v>
      </c>
      <c r="E32" s="51" t="str">
        <f>C5</f>
        <v>ELAZIĞ (MERKEZ)</v>
      </c>
      <c r="F32" s="70">
        <v>43278</v>
      </c>
      <c r="G32" s="53"/>
      <c r="H32" s="8"/>
      <c r="I32" s="51" t="str">
        <f>C5</f>
        <v>ELAZIĞ (MERKEZ)</v>
      </c>
      <c r="J32" s="50">
        <v>12</v>
      </c>
      <c r="K32" s="50">
        <v>9</v>
      </c>
      <c r="L32" s="51" t="s">
        <v>358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GAZİANTEP (ŞAHİNBEY)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GAZİANTEP (ŞAHİNBEY)</v>
      </c>
      <c r="J33" s="50"/>
      <c r="K33" s="50"/>
      <c r="L33" s="51"/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4:AL5">
    <sortCondition ref="AL4:AL5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16" sqref="P16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97.4414062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2.554687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359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360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360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5" t="s">
        <v>133</v>
      </c>
      <c r="R2" s="17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5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361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06" t="s">
        <v>362</v>
      </c>
      <c r="R3" s="63">
        <f t="shared" ref="R3:R7" si="0">SUM(V3:AE3)</f>
        <v>3</v>
      </c>
      <c r="S3" s="29">
        <f t="shared" ref="S3:S7" si="1">SUM((T3)-(U3))</f>
        <v>-21</v>
      </c>
      <c r="T3" s="29">
        <f>SUM(C11,D17,C22,D26,C33,K11,J17,K22,J26,K33)</f>
        <v>60</v>
      </c>
      <c r="U3" s="30">
        <f>SUM(D11,C17,D22,C26,D33,J11,K17,J22,K26,J33)</f>
        <v>81</v>
      </c>
      <c r="V3" s="31">
        <f>IF(C11&gt;D11,1,0)</f>
        <v>1</v>
      </c>
      <c r="W3" s="29">
        <f>IF(D17&gt;C17,1,0)</f>
        <v>0</v>
      </c>
      <c r="X3" s="29">
        <f>IF(C22&gt;D22,1,0)</f>
        <v>0</v>
      </c>
      <c r="Y3" s="29">
        <f>IF(D26&gt;C26,1,0)</f>
        <v>0</v>
      </c>
      <c r="Z3" s="29">
        <f>IF(C33&gt;D33,1,0)</f>
        <v>0</v>
      </c>
      <c r="AA3" s="29">
        <f>IF(K11&gt;J11,1,0)</f>
        <v>1</v>
      </c>
      <c r="AB3" s="29">
        <f>IF(J17&gt;K17,1,0)</f>
        <v>0</v>
      </c>
      <c r="AC3" s="29">
        <f>IF(K22&gt;J22,1,0)</f>
        <v>1</v>
      </c>
      <c r="AD3" s="29">
        <f>IF(J26&gt;K26,1,0)</f>
        <v>0</v>
      </c>
      <c r="AE3" s="29">
        <f>IF(K33&gt;J33,1,0)</f>
        <v>0</v>
      </c>
      <c r="AH3" s="106" t="s">
        <v>363</v>
      </c>
      <c r="AI3" s="28">
        <v>8</v>
      </c>
      <c r="AJ3" s="29">
        <v>75</v>
      </c>
      <c r="AK3" s="29">
        <v>96</v>
      </c>
      <c r="AL3" s="30">
        <v>21</v>
      </c>
    </row>
    <row r="4" spans="1:38" ht="15.6">
      <c r="A4" s="11"/>
      <c r="B4" s="93">
        <v>2</v>
      </c>
      <c r="C4" s="94" t="s">
        <v>364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365</v>
      </c>
      <c r="R4" s="63">
        <f t="shared" si="0"/>
        <v>8</v>
      </c>
      <c r="S4" s="29">
        <f t="shared" si="1"/>
        <v>75</v>
      </c>
      <c r="T4" s="29">
        <f>SUM(D12,C17,D21,C28,C31,J12,K17,J21,K28,K31)</f>
        <v>96</v>
      </c>
      <c r="U4" s="30">
        <f>SUM(C12,D17,C21,D28,D31,K12,J17,K21,J28,J31)</f>
        <v>21</v>
      </c>
      <c r="V4" s="31">
        <f>IF(D12&gt;C12,1,0)</f>
        <v>1</v>
      </c>
      <c r="W4" s="29">
        <f>IF(C17&gt;D17,1,0)</f>
        <v>1</v>
      </c>
      <c r="X4" s="29">
        <f>IF(D21&gt;C21,1,0)</f>
        <v>1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1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99" t="s">
        <v>368</v>
      </c>
      <c r="AI4" s="28">
        <v>5</v>
      </c>
      <c r="AJ4" s="29">
        <v>12</v>
      </c>
      <c r="AK4" s="29">
        <v>69</v>
      </c>
      <c r="AL4" s="30">
        <v>57</v>
      </c>
    </row>
    <row r="5" spans="1:38" ht="15.6">
      <c r="A5" s="11"/>
      <c r="B5" s="93">
        <v>3</v>
      </c>
      <c r="C5" s="94" t="s">
        <v>367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368</v>
      </c>
      <c r="R5" s="63">
        <f t="shared" si="0"/>
        <v>5</v>
      </c>
      <c r="S5" s="29">
        <f t="shared" si="1"/>
        <v>12</v>
      </c>
      <c r="T5" s="29">
        <f>SUM(C12,D16,C23,C26,D32,K12,J16,K23,K26,J32)</f>
        <v>69</v>
      </c>
      <c r="U5" s="30">
        <f>SUM(D12,C16,D23,D26,C32,J12,K16,J23,J26,K32)</f>
        <v>57</v>
      </c>
      <c r="V5" s="31">
        <f>IF(C12&gt;D12,1,0)</f>
        <v>0</v>
      </c>
      <c r="W5" s="29">
        <f>IF(D16&gt;C16,1,0)</f>
        <v>0</v>
      </c>
      <c r="X5" s="29">
        <f>IF(C23&gt;D23,1,0)</f>
        <v>0</v>
      </c>
      <c r="Y5" s="29">
        <f>IF(C26&gt;D26,1,0)</f>
        <v>1</v>
      </c>
      <c r="Z5" s="29">
        <f>IF(D32&gt;C32,1,0)</f>
        <v>1</v>
      </c>
      <c r="AA5" s="29">
        <f>IF(K12&gt;J12,1,0)</f>
        <v>0</v>
      </c>
      <c r="AB5" s="29">
        <f>IF(J16&gt;K16,1,0)</f>
        <v>1</v>
      </c>
      <c r="AC5" s="29">
        <f>IF(K23&gt;J23,1,0)</f>
        <v>0</v>
      </c>
      <c r="AD5" s="29">
        <f>IF(K26&gt;J26,1,0)</f>
        <v>1</v>
      </c>
      <c r="AE5" s="29">
        <f>IF(J32&gt;K32,1,0)</f>
        <v>1</v>
      </c>
      <c r="AH5" s="99" t="s">
        <v>366</v>
      </c>
      <c r="AI5" s="28">
        <v>4</v>
      </c>
      <c r="AJ5" s="29">
        <v>3</v>
      </c>
      <c r="AK5" s="29">
        <v>67</v>
      </c>
      <c r="AL5" s="30">
        <v>64</v>
      </c>
    </row>
    <row r="6" spans="1:38" ht="15.6">
      <c r="A6" s="11"/>
      <c r="B6" s="93">
        <v>4</v>
      </c>
      <c r="C6" s="94" t="s">
        <v>369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370</v>
      </c>
      <c r="R6" s="63">
        <f t="shared" si="0"/>
        <v>0</v>
      </c>
      <c r="S6" s="29">
        <f t="shared" si="1"/>
        <v>-69</v>
      </c>
      <c r="T6" s="29">
        <f>SUM(D11,C18,C21,D27,C32,J11,K18,K21,J27,K32)</f>
        <v>27</v>
      </c>
      <c r="U6" s="30">
        <f>SUM(C11,D18,D21,C27,D32,K11,J18,J21,K27,J32)</f>
        <v>96</v>
      </c>
      <c r="V6" s="31">
        <f>IF(D11&gt;C11,1,0)</f>
        <v>0</v>
      </c>
      <c r="W6" s="29">
        <f>IF(C18&gt;D18,1,0)</f>
        <v>0</v>
      </c>
      <c r="X6" s="29">
        <f>IF(C21&gt;D21,1,0)</f>
        <v>0</v>
      </c>
      <c r="Y6" s="29">
        <f>IF(D27&gt;C27,1,0)</f>
        <v>0</v>
      </c>
      <c r="Z6" s="29">
        <f>IF(C32&gt;D32,1,0)</f>
        <v>0</v>
      </c>
      <c r="AA6" s="29">
        <f>IF(J11&gt;K11,1,0)</f>
        <v>0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0</v>
      </c>
      <c r="AH6" s="99" t="s">
        <v>362</v>
      </c>
      <c r="AI6" s="28">
        <v>3</v>
      </c>
      <c r="AJ6" s="29">
        <v>-21</v>
      </c>
      <c r="AK6" s="29">
        <v>60</v>
      </c>
      <c r="AL6" s="30">
        <v>81</v>
      </c>
    </row>
    <row r="7" spans="1:38" ht="15.75" customHeight="1">
      <c r="A7" s="11"/>
      <c r="B7" s="93">
        <v>5</v>
      </c>
      <c r="C7" s="94" t="s">
        <v>371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00" t="s">
        <v>372</v>
      </c>
      <c r="R7" s="101">
        <f t="shared" si="0"/>
        <v>4</v>
      </c>
      <c r="S7" s="41">
        <f t="shared" si="1"/>
        <v>3</v>
      </c>
      <c r="T7" s="41">
        <f>SUM(C13,C16,D22,C27,D31,K13,K16,J22,K27,J31)</f>
        <v>67</v>
      </c>
      <c r="U7" s="42">
        <f>SUM(D13,D16,C22,D27,C31,J13,J16,K22,J27,K31)</f>
        <v>64</v>
      </c>
      <c r="V7" s="31">
        <f>IF(C13&gt;D13,1,0)</f>
        <v>0</v>
      </c>
      <c r="W7" s="29">
        <f>IF(C16&gt;D16,1,0)</f>
        <v>1</v>
      </c>
      <c r="X7" s="29">
        <f>IF(D22&gt;C22,1,0)</f>
        <v>1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0</v>
      </c>
      <c r="AC7" s="29">
        <f>IF(J22&gt;K22,1,0)</f>
        <v>0</v>
      </c>
      <c r="AD7" s="29">
        <f>IF(K27&gt;J27,1,0)</f>
        <v>1</v>
      </c>
      <c r="AE7" s="29">
        <f>IF(J31&gt;K31,1,0)</f>
        <v>0</v>
      </c>
      <c r="AH7" s="100" t="s">
        <v>370</v>
      </c>
      <c r="AI7" s="40">
        <v>0</v>
      </c>
      <c r="AJ7" s="41">
        <v>-69</v>
      </c>
      <c r="AK7" s="41">
        <v>27</v>
      </c>
      <c r="AL7" s="42">
        <v>96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ANKARA (KIZILCAHAMAM)</v>
      </c>
      <c r="C11" s="50">
        <v>12</v>
      </c>
      <c r="D11" s="50">
        <v>9</v>
      </c>
      <c r="E11" s="51" t="str">
        <f>C6</f>
        <v>BARTIN (MERKEZ)</v>
      </c>
      <c r="F11" s="68">
        <v>43215</v>
      </c>
      <c r="G11" s="53"/>
      <c r="H11" s="8"/>
      <c r="I11" s="51" t="str">
        <f>C6</f>
        <v>BARTIN (MERKEZ)</v>
      </c>
      <c r="J11" s="50">
        <v>2</v>
      </c>
      <c r="K11" s="50">
        <v>12</v>
      </c>
      <c r="L11" s="51" t="str">
        <f>C3</f>
        <v>ANKARA (KIZILCAHAMAM)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BOLU (İZZETBAYSAL)</v>
      </c>
      <c r="C12" s="50">
        <v>5</v>
      </c>
      <c r="D12" s="50">
        <v>12</v>
      </c>
      <c r="E12" s="51" t="str">
        <f>C4</f>
        <v>ZONGULDAK (ÇAYCUMA)</v>
      </c>
      <c r="F12" s="68">
        <v>43215</v>
      </c>
      <c r="G12" s="53"/>
      <c r="H12" s="8"/>
      <c r="I12" s="51" t="str">
        <f>C4</f>
        <v>ZONGULDAK (ÇAYCUMA)</v>
      </c>
      <c r="J12" s="50">
        <v>12</v>
      </c>
      <c r="K12" s="50">
        <v>0</v>
      </c>
      <c r="L12" s="51" t="str">
        <f>C5</f>
        <v>BOLU (İZZETBAYSAL)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KARABÜK (MERKEZ)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KARABÜK (MERKEZ)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KARABÜK (MERKEZ)</v>
      </c>
      <c r="C16" s="50">
        <v>12</v>
      </c>
      <c r="D16" s="50">
        <v>4</v>
      </c>
      <c r="E16" s="51" t="str">
        <f>C5</f>
        <v>BOLU (İZZETBAYSAL)</v>
      </c>
      <c r="F16" s="70">
        <v>43222</v>
      </c>
      <c r="G16" s="53"/>
      <c r="H16" s="8"/>
      <c r="I16" s="51" t="str">
        <f>C5</f>
        <v>BOLU (İZZETBAYSAL)</v>
      </c>
      <c r="J16" s="50">
        <v>12</v>
      </c>
      <c r="K16" s="50">
        <v>4</v>
      </c>
      <c r="L16" s="51" t="str">
        <f>C7</f>
        <v>KARABÜK (MERKEZ)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ZONGULDAK (ÇAYCUMA)</v>
      </c>
      <c r="C17" s="50">
        <v>12</v>
      </c>
      <c r="D17" s="50">
        <v>0</v>
      </c>
      <c r="E17" s="51" t="str">
        <f>C3</f>
        <v>ANKARA (KIZILCAHAMAM)</v>
      </c>
      <c r="F17" s="70">
        <v>43222</v>
      </c>
      <c r="G17" s="53"/>
      <c r="H17" s="8"/>
      <c r="I17" s="51" t="str">
        <f>C3</f>
        <v>ANKARA (KIZILCAHAMAM)</v>
      </c>
      <c r="J17" s="50">
        <v>9</v>
      </c>
      <c r="K17" s="50">
        <v>12</v>
      </c>
      <c r="L17" s="51" t="str">
        <f>C4</f>
        <v>ZONGULDAK (ÇAYCUMA)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BARTIN (MERKEZ)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BARTIN (MERKEZ)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BARTIN (MERKEZ)</v>
      </c>
      <c r="C21" s="50">
        <v>1</v>
      </c>
      <c r="D21" s="50">
        <v>12</v>
      </c>
      <c r="E21" s="51" t="str">
        <f>C4</f>
        <v>ZONGULDAK (ÇAYCUMA)</v>
      </c>
      <c r="F21" s="70">
        <v>43229</v>
      </c>
      <c r="G21" s="53"/>
      <c r="H21" s="8"/>
      <c r="I21" s="51" t="str">
        <f>C4</f>
        <v>ZONGULDAK (ÇAYCUMA)</v>
      </c>
      <c r="J21" s="50">
        <v>12</v>
      </c>
      <c r="K21" s="50">
        <v>1</v>
      </c>
      <c r="L21" s="51" t="str">
        <f>C6</f>
        <v>BARTIN (MERKEZ)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ANKARA (KIZILCAHAMAM)</v>
      </c>
      <c r="C22" s="50">
        <v>10</v>
      </c>
      <c r="D22" s="50">
        <v>12</v>
      </c>
      <c r="E22" s="51" t="str">
        <f t="shared" ref="E22:E23" si="2">C7</f>
        <v>KARABÜK (MERKEZ)</v>
      </c>
      <c r="F22" s="70">
        <v>43229</v>
      </c>
      <c r="G22" s="53"/>
      <c r="H22" s="8"/>
      <c r="I22" s="51" t="str">
        <f>C7</f>
        <v>KARABÜK (MERKEZ)</v>
      </c>
      <c r="J22" s="50">
        <v>10</v>
      </c>
      <c r="K22" s="50">
        <v>12</v>
      </c>
      <c r="L22" s="51" t="str">
        <f>C3</f>
        <v>ANKARA (KIZILCAHAMAM)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BOLU (İZZETBAYSAL)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BOLU (İZZETBAYSAL)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BOLU (İZZETBAYSAL)</v>
      </c>
      <c r="C26" s="50">
        <v>12</v>
      </c>
      <c r="D26" s="50">
        <v>5</v>
      </c>
      <c r="E26" s="51" t="str">
        <f>C3</f>
        <v>ANKARA (KIZILCAHAMAM)</v>
      </c>
      <c r="F26" s="70">
        <v>43271</v>
      </c>
      <c r="G26" s="53"/>
      <c r="H26" s="8"/>
      <c r="I26" s="51" t="str">
        <f>C3</f>
        <v>ANKARA (KIZILCAHAMAM)</v>
      </c>
      <c r="J26" s="50">
        <v>0</v>
      </c>
      <c r="K26" s="50">
        <v>12</v>
      </c>
      <c r="L26" s="51" t="str">
        <f>C5</f>
        <v>BOLU (İZZETBAYSAL)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KARABÜK (MERKEZ)</v>
      </c>
      <c r="C27" s="50">
        <v>12</v>
      </c>
      <c r="D27" s="50">
        <v>1</v>
      </c>
      <c r="E27" s="51" t="str">
        <f>C6</f>
        <v>BARTIN (MERKEZ)</v>
      </c>
      <c r="F27" s="70">
        <v>43271</v>
      </c>
      <c r="G27" s="53"/>
      <c r="H27" s="8"/>
      <c r="I27" s="51" t="str">
        <f>C6</f>
        <v>BARTIN (MERKEZ)</v>
      </c>
      <c r="J27" s="50">
        <v>1</v>
      </c>
      <c r="K27" s="50">
        <v>12</v>
      </c>
      <c r="L27" s="51" t="str">
        <f t="shared" ref="L27:L28" si="3">C7</f>
        <v>KARABÜK (MERKEZ)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ZONGULDAK (ÇAYCUMA)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ZONGULDAK (ÇAYCUMA)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ZONGULDAK (ÇAYCUMA)</v>
      </c>
      <c r="C31" s="50">
        <v>12</v>
      </c>
      <c r="D31" s="50">
        <v>0</v>
      </c>
      <c r="E31" s="51" t="str">
        <f>C7</f>
        <v>KARABÜK (MERKEZ)</v>
      </c>
      <c r="F31" s="70">
        <v>43278</v>
      </c>
      <c r="G31" s="53"/>
      <c r="H31" s="8"/>
      <c r="I31" s="51" t="str">
        <f>C7</f>
        <v>KARABÜK (MERKEZ)</v>
      </c>
      <c r="J31" s="50">
        <v>5</v>
      </c>
      <c r="K31" s="50">
        <v>12</v>
      </c>
      <c r="L31" s="51" t="str">
        <f>C4</f>
        <v>ZONGULDAK (ÇAYCUMA)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BARTIN (MERKEZ)</v>
      </c>
      <c r="C32" s="50">
        <v>8</v>
      </c>
      <c r="D32" s="50">
        <v>12</v>
      </c>
      <c r="E32" s="51" t="str">
        <f>C5</f>
        <v>BOLU (İZZETBAYSAL)</v>
      </c>
      <c r="F32" s="70">
        <v>43278</v>
      </c>
      <c r="G32" s="53"/>
      <c r="H32" s="8"/>
      <c r="I32" s="51" t="s">
        <v>373</v>
      </c>
      <c r="J32" s="50">
        <v>12</v>
      </c>
      <c r="K32" s="50">
        <v>4</v>
      </c>
      <c r="L32" s="51" t="str">
        <f>C6</f>
        <v>BARTIN (MERKEZ)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ANKARA (KIZILCAHAMAM)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ANKARA (KIZILCAHAMAM)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9" sqref="P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81.664062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3.554687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374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375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375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6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16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376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17" t="s">
        <v>377</v>
      </c>
      <c r="R3" s="28">
        <f t="shared" ref="R3:R7" si="0">SUM(V3:AE3)</f>
        <v>5</v>
      </c>
      <c r="S3" s="29">
        <f t="shared" ref="S3:S7" si="1">SUM((T3)-(U3))</f>
        <v>14</v>
      </c>
      <c r="T3" s="29">
        <f>SUM(C11,D17,C22,D26,C33,K11,J17,K22,J26,K33)</f>
        <v>79</v>
      </c>
      <c r="U3" s="30">
        <f>SUM(D11,C17,D22,C26,D33,J11,K17,J22,K26,J33)</f>
        <v>65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0</v>
      </c>
      <c r="Z3" s="29">
        <f>IF(C33&gt;D33,1,0)</f>
        <v>0</v>
      </c>
      <c r="AA3" s="29">
        <f>IF(K11&gt;J11,1,0)</f>
        <v>0</v>
      </c>
      <c r="AB3" s="29">
        <f>IF(J17&gt;K17,1,0)</f>
        <v>1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H3" s="117" t="s">
        <v>377</v>
      </c>
      <c r="AI3" s="28">
        <v>5</v>
      </c>
      <c r="AJ3" s="29">
        <v>14</v>
      </c>
      <c r="AK3" s="29">
        <v>79</v>
      </c>
      <c r="AL3" s="30">
        <v>65</v>
      </c>
    </row>
    <row r="4" spans="1:38" ht="15.6">
      <c r="A4" s="11"/>
      <c r="B4" s="93">
        <v>2</v>
      </c>
      <c r="C4" s="94" t="s">
        <v>379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113" t="s">
        <v>380</v>
      </c>
      <c r="R4" s="28">
        <f t="shared" si="0"/>
        <v>5</v>
      </c>
      <c r="S4" s="29">
        <f t="shared" si="1"/>
        <v>14</v>
      </c>
      <c r="T4" s="29">
        <f>SUM(D12,C17,D21,C28,C31,J12,K17,J21,K28,K31)</f>
        <v>83</v>
      </c>
      <c r="U4" s="30">
        <f>SUM(C12,D17,C21,D28,D31,K12,J17,K21,J28,J31)</f>
        <v>69</v>
      </c>
      <c r="V4" s="31">
        <f>IF(D12&gt;C12,1,0)</f>
        <v>1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113" t="s">
        <v>378</v>
      </c>
      <c r="AI4" s="28">
        <v>5</v>
      </c>
      <c r="AJ4" s="29">
        <v>14</v>
      </c>
      <c r="AK4" s="29">
        <v>83</v>
      </c>
      <c r="AL4" s="30">
        <v>69</v>
      </c>
    </row>
    <row r="5" spans="1:38" ht="15.6">
      <c r="A5" s="11"/>
      <c r="B5" s="93">
        <v>3</v>
      </c>
      <c r="C5" s="94" t="s">
        <v>381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113" t="s">
        <v>382</v>
      </c>
      <c r="R5" s="28">
        <f t="shared" si="0"/>
        <v>4</v>
      </c>
      <c r="S5" s="29">
        <f t="shared" si="1"/>
        <v>8</v>
      </c>
      <c r="T5" s="29">
        <f>SUM(C12,D16,C23,C26,D32,K12,J16,K23,K26,J32)</f>
        <v>76</v>
      </c>
      <c r="U5" s="30">
        <f>SUM(D12,C16,D23,D26,C32,J12,K16,J23,J26,K32)</f>
        <v>68</v>
      </c>
      <c r="V5" s="31">
        <f>IF(C12&gt;D12,1,0)</f>
        <v>0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0</v>
      </c>
      <c r="AA5" s="29">
        <f>IF(K12&gt;J12,1,0)</f>
        <v>0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H5" s="113" t="s">
        <v>382</v>
      </c>
      <c r="AI5" s="28">
        <v>4</v>
      </c>
      <c r="AJ5" s="29">
        <v>8</v>
      </c>
      <c r="AK5" s="29">
        <v>76</v>
      </c>
      <c r="AL5" s="30">
        <v>68</v>
      </c>
    </row>
    <row r="6" spans="1:38" ht="15.6">
      <c r="A6" s="11"/>
      <c r="B6" s="93">
        <v>4</v>
      </c>
      <c r="C6" s="94" t="s">
        <v>383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113" t="s">
        <v>384</v>
      </c>
      <c r="R6" s="28">
        <f t="shared" si="0"/>
        <v>4</v>
      </c>
      <c r="S6" s="29">
        <f t="shared" si="1"/>
        <v>-3</v>
      </c>
      <c r="T6" s="29">
        <f>SUM(D11,C18,C21,D27,C32,J11,K18,K21,J27,K32)</f>
        <v>64</v>
      </c>
      <c r="U6" s="30">
        <f>SUM(C11,D18,D21,C27,D32,K11,J18,J21,K27,J32)</f>
        <v>67</v>
      </c>
      <c r="V6" s="31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1</v>
      </c>
      <c r="AE6" s="29">
        <f>IF(K32&gt;J32,1,0)</f>
        <v>0</v>
      </c>
      <c r="AH6" s="113" t="s">
        <v>384</v>
      </c>
      <c r="AI6" s="28">
        <v>4</v>
      </c>
      <c r="AJ6" s="29">
        <v>-3</v>
      </c>
      <c r="AK6" s="29">
        <v>64</v>
      </c>
      <c r="AL6" s="30">
        <v>67</v>
      </c>
    </row>
    <row r="7" spans="1:38" ht="15.75" customHeight="1">
      <c r="A7" s="11"/>
      <c r="B7" s="93">
        <v>5</v>
      </c>
      <c r="C7" s="94" t="s">
        <v>385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14" t="s">
        <v>386</v>
      </c>
      <c r="R7" s="40">
        <f t="shared" si="0"/>
        <v>2</v>
      </c>
      <c r="S7" s="41">
        <f t="shared" si="1"/>
        <v>-33</v>
      </c>
      <c r="T7" s="41">
        <f>SUM(C13,C16,D22,C27,D31,K13,K16,J22,K27,J31)</f>
        <v>53</v>
      </c>
      <c r="U7" s="42">
        <f>SUM(D13,D16,C22,D27,C31,J13,J16,K22,J27,K31)</f>
        <v>86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0</v>
      </c>
      <c r="AC7" s="29">
        <f>IF(J22&gt;K22,1,0)</f>
        <v>1</v>
      </c>
      <c r="AD7" s="29">
        <f>IF(K27&gt;J27,1,0)</f>
        <v>0</v>
      </c>
      <c r="AE7" s="29">
        <f>IF(J31&gt;K31,1,0)</f>
        <v>0</v>
      </c>
      <c r="AH7" s="114" t="s">
        <v>386</v>
      </c>
      <c r="AI7" s="40">
        <v>2</v>
      </c>
      <c r="AJ7" s="41">
        <v>-33</v>
      </c>
      <c r="AK7" s="41">
        <v>53</v>
      </c>
      <c r="AL7" s="42">
        <v>86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BOLU (İZZET BAYSAL VAKIF)</v>
      </c>
      <c r="C11" s="50">
        <v>12</v>
      </c>
      <c r="D11" s="50">
        <v>4</v>
      </c>
      <c r="E11" s="51" t="str">
        <f>C6</f>
        <v>ANKARA (YENİ MAHALLE)</v>
      </c>
      <c r="F11" s="68">
        <v>43215</v>
      </c>
      <c r="G11" s="53"/>
      <c r="H11" s="8"/>
      <c r="I11" s="51" t="str">
        <f>C6</f>
        <v>ANKARA (YENİ MAHALLE)</v>
      </c>
      <c r="J11" s="50">
        <v>12</v>
      </c>
      <c r="K11" s="50">
        <v>3</v>
      </c>
      <c r="L11" s="51" t="str">
        <f>C3</f>
        <v>BOLU (İZZET BAYSAL VAKIF)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ZONGULDAK (MERKEZ)</v>
      </c>
      <c r="C12" s="50">
        <v>9</v>
      </c>
      <c r="D12" s="50">
        <v>12</v>
      </c>
      <c r="E12" s="51" t="str">
        <f>C4</f>
        <v>DÜZCE (MERKEZ)</v>
      </c>
      <c r="F12" s="68">
        <v>43215</v>
      </c>
      <c r="G12" s="53"/>
      <c r="H12" s="8"/>
      <c r="I12" s="51" t="str">
        <f>C4</f>
        <v>DÜZCE (MERKEZ)</v>
      </c>
      <c r="J12" s="50">
        <v>12</v>
      </c>
      <c r="K12" s="50">
        <v>5</v>
      </c>
      <c r="L12" s="51" t="str">
        <f>C5</f>
        <v>ZONGULDAK (MERKEZ)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ZONGULDAK (KDZ. EREĞLİ)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ZONGULDAK (KDZ. EREĞLİ)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ZONGULDAK (KDZ. EREĞLİ)</v>
      </c>
      <c r="C16" s="50">
        <v>6</v>
      </c>
      <c r="D16" s="50">
        <v>12</v>
      </c>
      <c r="E16" s="51" t="str">
        <f>C5</f>
        <v>ZONGULDAK (MERKEZ)</v>
      </c>
      <c r="F16" s="70">
        <v>43222</v>
      </c>
      <c r="G16" s="53"/>
      <c r="H16" s="8"/>
      <c r="I16" s="51" t="str">
        <f>C5</f>
        <v>ZONGULDAK (MERKEZ)</v>
      </c>
      <c r="J16" s="50">
        <v>12</v>
      </c>
      <c r="K16" s="50">
        <v>2</v>
      </c>
      <c r="L16" s="51" t="str">
        <f>C7</f>
        <v>ZONGULDAK (KDZ. EREĞLİ)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DÜZCE (MERKEZ)</v>
      </c>
      <c r="C17" s="50">
        <v>8</v>
      </c>
      <c r="D17" s="50">
        <v>12</v>
      </c>
      <c r="E17" s="51" t="str">
        <f>C3</f>
        <v>BOLU (İZZET BAYSAL VAKIF)</v>
      </c>
      <c r="F17" s="70">
        <v>43222</v>
      </c>
      <c r="G17" s="53"/>
      <c r="H17" s="8"/>
      <c r="I17" s="51" t="str">
        <f>C3</f>
        <v>BOLU (İZZET BAYSAL VAKIF)</v>
      </c>
      <c r="J17" s="50">
        <v>12</v>
      </c>
      <c r="K17" s="50">
        <v>7</v>
      </c>
      <c r="L17" s="51" t="str">
        <f>C4</f>
        <v>DÜZCE (MERKEZ)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ANKARA (YENİ MAHALLE)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ANKARA (YENİ MAHALLE)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ANKARA (YENİ MAHALLE)</v>
      </c>
      <c r="C21" s="50">
        <v>12</v>
      </c>
      <c r="D21" s="50">
        <v>8</v>
      </c>
      <c r="E21" s="51" t="str">
        <f>C4</f>
        <v>DÜZCE (MERKEZ)</v>
      </c>
      <c r="F21" s="70">
        <v>43229</v>
      </c>
      <c r="G21" s="53"/>
      <c r="H21" s="8"/>
      <c r="I21" s="51" t="str">
        <f>C4</f>
        <v>DÜZCE (MERKEZ)</v>
      </c>
      <c r="J21" s="50">
        <v>12</v>
      </c>
      <c r="K21" s="50">
        <v>2</v>
      </c>
      <c r="L21" s="51" t="str">
        <f>C6</f>
        <v>ANKARA (YENİ MAHALLE)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BOLU (İZZET BAYSAL VAKIF)</v>
      </c>
      <c r="C22" s="50">
        <v>12</v>
      </c>
      <c r="D22" s="50">
        <v>3</v>
      </c>
      <c r="E22" s="51" t="str">
        <f t="shared" ref="E22:E23" si="2">C7</f>
        <v>ZONGULDAK (KDZ. EREĞLİ)</v>
      </c>
      <c r="F22" s="70">
        <v>43229</v>
      </c>
      <c r="G22" s="53"/>
      <c r="H22" s="8"/>
      <c r="I22" s="51" t="str">
        <f>C7</f>
        <v>ZONGULDAK (KDZ. EREĞLİ)</v>
      </c>
      <c r="J22" s="50">
        <v>12</v>
      </c>
      <c r="K22" s="50">
        <v>7</v>
      </c>
      <c r="L22" s="51" t="str">
        <f>C3</f>
        <v>BOLU (İZZET BAYSAL VAKIF)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ZONGULDAK (MERKEZ)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ZONGULDAK (MERKEZ)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ZONGULDAK (MERKEZ)</v>
      </c>
      <c r="C26" s="50">
        <v>12</v>
      </c>
      <c r="D26" s="50">
        <v>9</v>
      </c>
      <c r="E26" s="51" t="str">
        <f>C3</f>
        <v>BOLU (İZZET BAYSAL VAKIF)</v>
      </c>
      <c r="F26" s="70">
        <v>43271</v>
      </c>
      <c r="G26" s="53"/>
      <c r="H26" s="8"/>
      <c r="I26" s="51" t="str">
        <f>C3</f>
        <v>BOLU (İZZET BAYSAL VAKIF)</v>
      </c>
      <c r="J26" s="50">
        <v>12</v>
      </c>
      <c r="K26" s="50">
        <v>7</v>
      </c>
      <c r="L26" s="51" t="str">
        <f>C5</f>
        <v>ZONGULDAK (MERKEZ)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ZONGULDAK (KDZ. EREĞLİ)</v>
      </c>
      <c r="C27" s="50">
        <v>12</v>
      </c>
      <c r="D27" s="50">
        <v>7</v>
      </c>
      <c r="E27" s="51" t="str">
        <f>C6</f>
        <v>ANKARA (YENİ MAHALLE)</v>
      </c>
      <c r="F27" s="70">
        <v>43271</v>
      </c>
      <c r="G27" s="53"/>
      <c r="H27" s="8"/>
      <c r="I27" s="51" t="str">
        <f>C6</f>
        <v>ANKARA (YENİ MAHALLE)</v>
      </c>
      <c r="J27" s="50">
        <v>12</v>
      </c>
      <c r="K27" s="50">
        <v>1</v>
      </c>
      <c r="L27" s="51" t="str">
        <f t="shared" ref="L27:L28" si="3">C7</f>
        <v>ZONGULDAK (KDZ. EREĞLİ)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DÜZCE (MERKEZ)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DÜZCE (MERKEZ)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DÜZCE (MERKEZ)</v>
      </c>
      <c r="C31" s="50">
        <v>12</v>
      </c>
      <c r="D31" s="50">
        <v>9</v>
      </c>
      <c r="E31" s="51" t="str">
        <f>C7</f>
        <v>ZONGULDAK (KDZ. EREĞLİ)</v>
      </c>
      <c r="F31" s="70">
        <v>43278</v>
      </c>
      <c r="G31" s="53"/>
      <c r="H31" s="8"/>
      <c r="I31" s="51" t="str">
        <f>C7</f>
        <v>ZONGULDAK (KDZ. EREĞLİ)</v>
      </c>
      <c r="J31" s="50">
        <v>8</v>
      </c>
      <c r="K31" s="50">
        <v>12</v>
      </c>
      <c r="L31" s="51" t="str">
        <f>C4</f>
        <v>DÜZCE (MERKEZ)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ANKARA (YENİ MAHALLE)</v>
      </c>
      <c r="C32" s="50">
        <v>12</v>
      </c>
      <c r="D32" s="50">
        <v>7</v>
      </c>
      <c r="E32" s="51" t="str">
        <f>C5</f>
        <v>ZONGULDAK (MERKEZ)</v>
      </c>
      <c r="F32" s="70">
        <v>43278</v>
      </c>
      <c r="G32" s="53"/>
      <c r="H32" s="8"/>
      <c r="I32" s="51" t="str">
        <f>C5</f>
        <v>ZONGULDAK (MERKEZ)</v>
      </c>
      <c r="J32" s="50">
        <v>12</v>
      </c>
      <c r="K32" s="50">
        <v>3</v>
      </c>
      <c r="L32" s="51" t="str">
        <f>C6</f>
        <v>ANKARA (YENİ MAHALLE)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BOLU (İZZET BAYSAL VAKIF)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BOLU (İZZET BAYSAL VAKIF)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5" sqref="P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72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16.66406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387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388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388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6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16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389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17" t="s">
        <v>390</v>
      </c>
      <c r="R3" s="28">
        <f t="shared" ref="R3:R7" si="0">SUM(V3:AE3)</f>
        <v>0</v>
      </c>
      <c r="S3" s="29">
        <f t="shared" ref="S3:S7" si="1">SUM((T3)-(U3))</f>
        <v>-51</v>
      </c>
      <c r="T3" s="29">
        <f>SUM(C11,D17,C22,D26,C33,K11,J17,K22,J26,K33)</f>
        <v>45</v>
      </c>
      <c r="U3" s="30">
        <f>SUM(D11,C17,D22,C26,D33,J11,K17,J22,K26,J33)</f>
        <v>96</v>
      </c>
      <c r="V3" s="31">
        <f>IF(C11&gt;D11,1,0)</f>
        <v>0</v>
      </c>
      <c r="W3" s="29">
        <f>IF(D17&gt;C17,1,0)</f>
        <v>0</v>
      </c>
      <c r="X3" s="29">
        <f>IF(C22&gt;D22,1,0)</f>
        <v>0</v>
      </c>
      <c r="Y3" s="29">
        <f>IF(D26&gt;C26,1,0)</f>
        <v>0</v>
      </c>
      <c r="Z3" s="29">
        <f>IF(C33&gt;D33,1,0)</f>
        <v>0</v>
      </c>
      <c r="AA3" s="29">
        <f>IF(K11&gt;J11,1,0)</f>
        <v>0</v>
      </c>
      <c r="AB3" s="29">
        <f>IF(J17&gt;K17,1,0)</f>
        <v>0</v>
      </c>
      <c r="AC3" s="29">
        <f>IF(K22&gt;J22,1,0)</f>
        <v>0</v>
      </c>
      <c r="AD3" s="29">
        <f>IF(J26&gt;K26,1,0)</f>
        <v>0</v>
      </c>
      <c r="AE3" s="29">
        <f>IF(K33&gt;J33,1,0)</f>
        <v>0</v>
      </c>
      <c r="AH3" s="117" t="s">
        <v>391</v>
      </c>
      <c r="AI3" s="28">
        <v>7</v>
      </c>
      <c r="AJ3" s="29">
        <v>49</v>
      </c>
      <c r="AK3" s="29">
        <v>90</v>
      </c>
      <c r="AL3" s="30">
        <v>41</v>
      </c>
    </row>
    <row r="4" spans="1:38" ht="15.6">
      <c r="A4" s="11"/>
      <c r="B4" s="93">
        <v>2</v>
      </c>
      <c r="C4" s="94" t="s">
        <v>392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113" t="s">
        <v>393</v>
      </c>
      <c r="R4" s="28">
        <f t="shared" si="0"/>
        <v>7</v>
      </c>
      <c r="S4" s="29">
        <f t="shared" si="1"/>
        <v>49</v>
      </c>
      <c r="T4" s="29">
        <f>SUM(D12,C17,D21,C28,C31,J12,K17,J21,K28,K31)</f>
        <v>90</v>
      </c>
      <c r="U4" s="30">
        <f>SUM(C12,D17,C21,D28,D31,K12,J17,K21,J28,J31)</f>
        <v>41</v>
      </c>
      <c r="V4" s="31">
        <f>IF(D12&gt;C12,1,0)</f>
        <v>1</v>
      </c>
      <c r="W4" s="29">
        <f>IF(C17&gt;D17,1,0)</f>
        <v>1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1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113" t="s">
        <v>394</v>
      </c>
      <c r="AI4" s="28">
        <v>5</v>
      </c>
      <c r="AJ4" s="29">
        <v>20</v>
      </c>
      <c r="AK4" s="29">
        <v>77</v>
      </c>
      <c r="AL4" s="30">
        <v>57</v>
      </c>
    </row>
    <row r="5" spans="1:38" ht="15.6">
      <c r="A5" s="11"/>
      <c r="B5" s="93">
        <v>3</v>
      </c>
      <c r="C5" s="94" t="s">
        <v>395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113" t="s">
        <v>396</v>
      </c>
      <c r="R5" s="28">
        <f t="shared" si="0"/>
        <v>3</v>
      </c>
      <c r="S5" s="29">
        <f t="shared" si="1"/>
        <v>-19</v>
      </c>
      <c r="T5" s="29">
        <f>SUM(C12,D16,C23,C26,D32,K12,J16,K23,K26,J32)</f>
        <v>63</v>
      </c>
      <c r="U5" s="30">
        <f>SUM(D12,C16,D23,D26,C32,J12,K16,J23,J26,K32)</f>
        <v>82</v>
      </c>
      <c r="V5" s="31">
        <f>IF(C12&gt;D12,1,0)</f>
        <v>0</v>
      </c>
      <c r="W5" s="29">
        <f>IF(D16&gt;C16,1,0)</f>
        <v>0</v>
      </c>
      <c r="X5" s="29">
        <f>IF(C23&gt;D23,1,0)</f>
        <v>0</v>
      </c>
      <c r="Y5" s="29">
        <f>IF(C26&gt;D26,1,0)</f>
        <v>1</v>
      </c>
      <c r="Z5" s="29">
        <f>IF(D32&gt;C32,1,0)</f>
        <v>1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1</v>
      </c>
      <c r="AE5" s="29">
        <f>IF(J32&gt;K32,1,0)</f>
        <v>0</v>
      </c>
      <c r="AH5" s="113" t="s">
        <v>397</v>
      </c>
      <c r="AI5" s="28">
        <v>5</v>
      </c>
      <c r="AJ5" s="29">
        <v>1</v>
      </c>
      <c r="AK5" s="29">
        <v>70</v>
      </c>
      <c r="AL5" s="30">
        <v>69</v>
      </c>
    </row>
    <row r="6" spans="1:38" ht="15.6">
      <c r="A6" s="11"/>
      <c r="B6" s="93">
        <v>4</v>
      </c>
      <c r="C6" s="94" t="s">
        <v>398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113" t="s">
        <v>399</v>
      </c>
      <c r="R6" s="28">
        <f t="shared" si="0"/>
        <v>5</v>
      </c>
      <c r="S6" s="29">
        <f t="shared" si="1"/>
        <v>1</v>
      </c>
      <c r="T6" s="29">
        <f>SUM(D11,C18,C21,D27,C32,J11,K18,K21,J27,K32)</f>
        <v>70</v>
      </c>
      <c r="U6" s="30">
        <f>SUM(C11,D18,D21,C27,D32,K11,J18,J21,K27,J32)</f>
        <v>69</v>
      </c>
      <c r="V6" s="31">
        <f>IF(D11&gt;C11,1,0)</f>
        <v>1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0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1</v>
      </c>
      <c r="AE6" s="29">
        <f>IF(K32&gt;J32,1,0)</f>
        <v>1</v>
      </c>
      <c r="AH6" s="113" t="s">
        <v>396</v>
      </c>
      <c r="AI6" s="28">
        <v>3</v>
      </c>
      <c r="AJ6" s="29">
        <v>-19</v>
      </c>
      <c r="AK6" s="29">
        <v>63</v>
      </c>
      <c r="AL6" s="30">
        <v>82</v>
      </c>
    </row>
    <row r="7" spans="1:38" ht="15.75" customHeight="1">
      <c r="A7" s="11"/>
      <c r="B7" s="93">
        <v>5</v>
      </c>
      <c r="C7" s="94" t="s">
        <v>400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14" t="s">
        <v>401</v>
      </c>
      <c r="R7" s="40">
        <f t="shared" si="0"/>
        <v>5</v>
      </c>
      <c r="S7" s="41">
        <f t="shared" si="1"/>
        <v>20</v>
      </c>
      <c r="T7" s="41">
        <f>SUM(C13,C16,D22,C27,D31,K13,K16,J22,K27,J31)</f>
        <v>77</v>
      </c>
      <c r="U7" s="42">
        <f>SUM(D13,D16,C22,D27,C31,J13,J16,K22,J27,K31)</f>
        <v>57</v>
      </c>
      <c r="V7" s="31">
        <f>IF(C13&gt;D13,1,0)</f>
        <v>0</v>
      </c>
      <c r="W7" s="29">
        <f>IF(C16&gt;D16,1,0)</f>
        <v>1</v>
      </c>
      <c r="X7" s="29">
        <f>IF(D22&gt;C22,1,0)</f>
        <v>1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>IF(J22&gt;K22,1,0)</f>
        <v>1</v>
      </c>
      <c r="AD7" s="29">
        <f>IF(K27&gt;J27,1,0)</f>
        <v>0</v>
      </c>
      <c r="AE7" s="29">
        <f>IF(J31&gt;K31,1,0)</f>
        <v>0</v>
      </c>
      <c r="AH7" s="114" t="s">
        <v>390</v>
      </c>
      <c r="AI7" s="40">
        <v>0</v>
      </c>
      <c r="AJ7" s="41">
        <v>-51</v>
      </c>
      <c r="AK7" s="41">
        <v>45</v>
      </c>
      <c r="AL7" s="42">
        <v>96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MERSİN (TARSUS)</v>
      </c>
      <c r="C11" s="50">
        <v>6</v>
      </c>
      <c r="D11" s="50">
        <v>12</v>
      </c>
      <c r="E11" s="51" t="str">
        <f>C6</f>
        <v>NİĞDE (BOR)</v>
      </c>
      <c r="F11" s="68">
        <v>43215</v>
      </c>
      <c r="G11" s="53"/>
      <c r="H11" s="8"/>
      <c r="I11" s="51" t="str">
        <f>C6</f>
        <v>NİĞDE (BOR)</v>
      </c>
      <c r="J11" s="50">
        <v>12</v>
      </c>
      <c r="K11" s="50">
        <v>8</v>
      </c>
      <c r="L11" s="51" t="str">
        <f>C3</f>
        <v>MERSİN (TARSUS)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HATAY (ANTAKYA)</v>
      </c>
      <c r="C12" s="50">
        <v>6</v>
      </c>
      <c r="D12" s="50">
        <v>12</v>
      </c>
      <c r="E12" s="51" t="str">
        <f>C4</f>
        <v>ADANA (SEYHAN)</v>
      </c>
      <c r="F12" s="68">
        <v>43215</v>
      </c>
      <c r="G12" s="53"/>
      <c r="H12" s="8"/>
      <c r="I12" s="51" t="str">
        <f>C4</f>
        <v>ADANA (SEYHAN)</v>
      </c>
      <c r="J12" s="50">
        <v>12</v>
      </c>
      <c r="K12" s="50">
        <v>3</v>
      </c>
      <c r="L12" s="51" t="str">
        <f>C5</f>
        <v>HATAY (ANTAKYA)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MERSİN (ERDEMLİ)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MERSİN (ERDEMLİ)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MERSİN (ERDEMLİ)</v>
      </c>
      <c r="C16" s="50">
        <v>12</v>
      </c>
      <c r="D16" s="50">
        <v>3</v>
      </c>
      <c r="E16" s="51" t="str">
        <f>C5</f>
        <v>HATAY (ANTAKYA)</v>
      </c>
      <c r="F16" s="70">
        <v>43222</v>
      </c>
      <c r="G16" s="53"/>
      <c r="H16" s="8"/>
      <c r="I16" s="51" t="str">
        <f>C5</f>
        <v>HATAY (ANTAKYA)</v>
      </c>
      <c r="J16" s="50">
        <v>9</v>
      </c>
      <c r="K16" s="50">
        <v>12</v>
      </c>
      <c r="L16" s="51" t="str">
        <f>C7</f>
        <v>MERSİN (ERDEMLİ)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ADANA (SEYHAN)</v>
      </c>
      <c r="C17" s="50">
        <v>12</v>
      </c>
      <c r="D17" s="50">
        <v>1</v>
      </c>
      <c r="E17" s="51" t="str">
        <f>C3</f>
        <v>MERSİN (TARSUS)</v>
      </c>
      <c r="F17" s="70">
        <v>43222</v>
      </c>
      <c r="G17" s="53"/>
      <c r="H17" s="8"/>
      <c r="I17" s="51" t="s">
        <v>402</v>
      </c>
      <c r="J17" s="50">
        <v>6</v>
      </c>
      <c r="K17" s="50">
        <v>12</v>
      </c>
      <c r="L17" s="51" t="str">
        <f>C4</f>
        <v>ADANA (SEYHAN)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NİĞDE (BOR)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NİĞDE (BOR)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NİĞDE (BOR)</v>
      </c>
      <c r="C21" s="50">
        <v>12</v>
      </c>
      <c r="D21" s="50">
        <v>6</v>
      </c>
      <c r="E21" s="51" t="str">
        <f>C4</f>
        <v>ADANA (SEYHAN)</v>
      </c>
      <c r="F21" s="70">
        <v>43229</v>
      </c>
      <c r="G21" s="53"/>
      <c r="H21" s="8"/>
      <c r="I21" s="51" t="str">
        <f>C4</f>
        <v>ADANA (SEYHAN)</v>
      </c>
      <c r="J21" s="50">
        <v>12</v>
      </c>
      <c r="K21" s="50">
        <v>3</v>
      </c>
      <c r="L21" s="51" t="str">
        <f>C6</f>
        <v>NİĞDE (BOR)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MERSİN (TARSUS)</v>
      </c>
      <c r="C22" s="50">
        <v>7</v>
      </c>
      <c r="D22" s="50">
        <v>12</v>
      </c>
      <c r="E22" s="51" t="str">
        <f t="shared" ref="E22:E23" si="2">C7</f>
        <v>MERSİN (ERDEMLİ)</v>
      </c>
      <c r="F22" s="70">
        <v>43229</v>
      </c>
      <c r="G22" s="53"/>
      <c r="H22" s="8"/>
      <c r="I22" s="51" t="str">
        <f>C7</f>
        <v>MERSİN (ERDEMLİ)</v>
      </c>
      <c r="J22" s="50">
        <v>12</v>
      </c>
      <c r="K22" s="50">
        <v>0</v>
      </c>
      <c r="L22" s="51" t="str">
        <f>C3</f>
        <v>MERSİN (TARSUS)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HATAY (ANTAKYA)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HATAY (ANTAKYA)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HATAY (ANTAKYA)</v>
      </c>
      <c r="C26" s="50">
        <v>12</v>
      </c>
      <c r="D26" s="50">
        <v>11</v>
      </c>
      <c r="E26" s="51" t="str">
        <f>C3</f>
        <v>MERSİN (TARSUS)</v>
      </c>
      <c r="F26" s="70">
        <v>43271</v>
      </c>
      <c r="G26" s="53"/>
      <c r="H26" s="8"/>
      <c r="I26" s="51" t="str">
        <f>C3</f>
        <v>MERSİN (TARSUS)</v>
      </c>
      <c r="J26" s="50">
        <v>6</v>
      </c>
      <c r="K26" s="50">
        <v>12</v>
      </c>
      <c r="L26" s="51" t="str">
        <f>C5</f>
        <v>HATAY (ANTAKYA)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MERSİN (ERDEMLİ)</v>
      </c>
      <c r="C27" s="50">
        <v>12</v>
      </c>
      <c r="D27" s="50">
        <v>2</v>
      </c>
      <c r="E27" s="51" t="str">
        <f>C6</f>
        <v>NİĞDE (BOR)</v>
      </c>
      <c r="F27" s="70">
        <v>43271</v>
      </c>
      <c r="G27" s="53"/>
      <c r="H27" s="8"/>
      <c r="I27" s="51" t="str">
        <f>C6</f>
        <v>NİĞDE (BOR)</v>
      </c>
      <c r="J27" s="50">
        <v>12</v>
      </c>
      <c r="K27" s="50">
        <v>7</v>
      </c>
      <c r="L27" s="51" t="str">
        <f t="shared" ref="L27:L28" si="3">C7</f>
        <v>MERSİN (ERDEMLİ)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ADANA (SEYHAN)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ADANA (SEYHAN)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ADANA (SEYHAN)</v>
      </c>
      <c r="C31" s="50">
        <v>12</v>
      </c>
      <c r="D31" s="50">
        <v>2</v>
      </c>
      <c r="E31" s="51" t="str">
        <f>C7</f>
        <v>MERSİN (ERDEMLİ)</v>
      </c>
      <c r="F31" s="70">
        <v>43278</v>
      </c>
      <c r="G31" s="53"/>
      <c r="H31" s="8"/>
      <c r="I31" s="51" t="str">
        <f>C7</f>
        <v>MERSİN (ERDEMLİ)</v>
      </c>
      <c r="J31" s="50">
        <v>8</v>
      </c>
      <c r="K31" s="50">
        <v>12</v>
      </c>
      <c r="L31" s="51" t="str">
        <f>C4</f>
        <v>ADANA (SEYHAN)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NİĞDE (BOR)</v>
      </c>
      <c r="C32" s="50">
        <v>5</v>
      </c>
      <c r="D32" s="50">
        <v>12</v>
      </c>
      <c r="E32" s="51" t="str">
        <f>C5</f>
        <v>HATAY (ANTAKYA)</v>
      </c>
      <c r="F32" s="70">
        <v>43278</v>
      </c>
      <c r="G32" s="53"/>
      <c r="H32" s="8"/>
      <c r="I32" s="51" t="str">
        <f>C5</f>
        <v>HATAY (ANTAKYA)</v>
      </c>
      <c r="J32" s="50">
        <v>6</v>
      </c>
      <c r="K32" s="50">
        <v>12</v>
      </c>
      <c r="L32" s="51" t="str">
        <f>C6</f>
        <v>NİĞDE (BOR)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MERSİN (TARSUS)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MERSİN (TARSUS)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P15" sqref="P1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82.5546875" customWidth="1"/>
    <col min="17" max="17" width="26.554687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4.332031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403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404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404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5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5" t="s">
        <v>133</v>
      </c>
      <c r="AI2" s="32" t="s">
        <v>134</v>
      </c>
      <c r="AJ2" s="33" t="s">
        <v>135</v>
      </c>
      <c r="AK2" s="33" t="s">
        <v>136</v>
      </c>
      <c r="AL2" s="34" t="s">
        <v>137</v>
      </c>
    </row>
    <row r="3" spans="1:38" ht="15.6">
      <c r="A3" s="11"/>
      <c r="B3" s="90">
        <v>1</v>
      </c>
      <c r="C3" s="91" t="s">
        <v>405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98" t="s">
        <v>406</v>
      </c>
      <c r="R3" s="63">
        <f t="shared" ref="R3:R7" si="0">SUM(V3:AE3)</f>
        <v>6</v>
      </c>
      <c r="S3" s="29">
        <f t="shared" ref="S3:S7" si="1">SUM((T3)-(U3))</f>
        <v>48</v>
      </c>
      <c r="T3" s="29">
        <f>SUM(C11,D17,C22,D26,C33,K11,J17,K22,J26,K33)</f>
        <v>87</v>
      </c>
      <c r="U3" s="30">
        <f>SUM(D11,C17,D22,C26,D33,J11,K17,J22,K26,J33)</f>
        <v>39</v>
      </c>
      <c r="V3" s="31">
        <f>IF(C11&gt;D11,1,0)</f>
        <v>1</v>
      </c>
      <c r="W3" s="29">
        <f>IF(D17&gt;C17,1,0)</f>
        <v>0</v>
      </c>
      <c r="X3" s="29">
        <f>IF(C22&gt;D22,1,0)</f>
        <v>1</v>
      </c>
      <c r="Y3" s="29">
        <f>IF(D26&gt;C26,1,0)</f>
        <v>0</v>
      </c>
      <c r="Z3" s="29">
        <f>IF(C33&gt;D33,1,0)</f>
        <v>0</v>
      </c>
      <c r="AA3" s="29">
        <f>IF(K11&gt;J11,1,0)</f>
        <v>1</v>
      </c>
      <c r="AB3" s="29">
        <f>IF(J17&gt;K17,1,0)</f>
        <v>1</v>
      </c>
      <c r="AC3" s="29">
        <f>IF(K22&gt;J22,1,0)</f>
        <v>1</v>
      </c>
      <c r="AD3" s="29">
        <f>IF(J26&gt;K26,1,0)</f>
        <v>1</v>
      </c>
      <c r="AE3" s="29">
        <f>IF(K33&gt;J33,1,0)</f>
        <v>0</v>
      </c>
      <c r="AH3" s="98" t="s">
        <v>407</v>
      </c>
      <c r="AI3" s="63">
        <v>7</v>
      </c>
      <c r="AJ3" s="29">
        <v>59</v>
      </c>
      <c r="AK3" s="29">
        <v>93</v>
      </c>
      <c r="AL3" s="30">
        <v>34</v>
      </c>
    </row>
    <row r="4" spans="1:38" ht="15.6">
      <c r="A4" s="11"/>
      <c r="B4" s="93">
        <v>2</v>
      </c>
      <c r="C4" s="94" t="s">
        <v>408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409</v>
      </c>
      <c r="R4" s="63">
        <f t="shared" si="0"/>
        <v>7</v>
      </c>
      <c r="S4" s="29">
        <f t="shared" si="1"/>
        <v>59</v>
      </c>
      <c r="T4" s="29">
        <f>SUM(D12,C17,D21,C28,C31,J12,K17,J21,K28,K31)</f>
        <v>93</v>
      </c>
      <c r="U4" s="30">
        <f>SUM(C12,D17,C21,D28,D31,K12,J17,K21,J28,J31)</f>
        <v>34</v>
      </c>
      <c r="V4" s="31">
        <f>IF(D12&gt;C12,1,0)</f>
        <v>1</v>
      </c>
      <c r="W4" s="29">
        <f>IF(C17&gt;D17,1,0)</f>
        <v>1</v>
      </c>
      <c r="X4" s="29">
        <f>IF(D21&gt;C21,1,0)</f>
        <v>1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99" t="s">
        <v>406</v>
      </c>
      <c r="AI4" s="63">
        <v>6</v>
      </c>
      <c r="AJ4" s="29">
        <v>48</v>
      </c>
      <c r="AK4" s="29">
        <v>87</v>
      </c>
      <c r="AL4" s="30">
        <v>39</v>
      </c>
    </row>
    <row r="5" spans="1:38" ht="15.6">
      <c r="A5" s="11"/>
      <c r="B5" s="93">
        <v>3</v>
      </c>
      <c r="C5" s="94" t="s">
        <v>410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410</v>
      </c>
      <c r="R5" s="63">
        <f t="shared" si="0"/>
        <v>4</v>
      </c>
      <c r="S5" s="29">
        <f t="shared" si="1"/>
        <v>1</v>
      </c>
      <c r="T5" s="29">
        <f>SUM(C12,D16,C23,C26,D32,K12,J16,K23,K26,J32)</f>
        <v>70</v>
      </c>
      <c r="U5" s="30">
        <f>SUM(D12,C16,D23,D26,C32,J12,K16,J23,J26,K32)</f>
        <v>69</v>
      </c>
      <c r="V5" s="31">
        <f>IF(C12&gt;D12,1,0)</f>
        <v>0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1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H5" s="99" t="s">
        <v>410</v>
      </c>
      <c r="AI5" s="63">
        <v>4</v>
      </c>
      <c r="AJ5" s="29">
        <v>1</v>
      </c>
      <c r="AK5" s="29">
        <v>70</v>
      </c>
      <c r="AL5" s="30">
        <v>69</v>
      </c>
    </row>
    <row r="6" spans="1:38" ht="15.6">
      <c r="A6" s="11"/>
      <c r="B6" s="93">
        <v>4</v>
      </c>
      <c r="C6" s="94" t="s">
        <v>411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411</v>
      </c>
      <c r="R6" s="63">
        <f t="shared" si="0"/>
        <v>0</v>
      </c>
      <c r="S6" s="29">
        <f t="shared" si="1"/>
        <v>-96</v>
      </c>
      <c r="T6" s="29">
        <f>SUM(D11,C18,C21,D27,C32,J11,K18,K21,J27,K32)</f>
        <v>0</v>
      </c>
      <c r="U6" s="30">
        <f>SUM(C11,D18,D21,C27,D32,K11,J18,J21,K27,J32)</f>
        <v>96</v>
      </c>
      <c r="V6" s="31">
        <f>IF(D11&gt;C11,1,0)</f>
        <v>0</v>
      </c>
      <c r="W6" s="29">
        <f>IF(C18&gt;D18,1,0)</f>
        <v>0</v>
      </c>
      <c r="X6" s="29">
        <f>IF(C21&gt;D21,1,0)</f>
        <v>0</v>
      </c>
      <c r="Y6" s="29">
        <f>IF(D27&gt;C27,1,0)</f>
        <v>0</v>
      </c>
      <c r="Z6" s="29">
        <f>IF(C32&gt;D32,1,0)</f>
        <v>0</v>
      </c>
      <c r="AA6" s="29">
        <f>IF(J11&gt;K11,1,0)</f>
        <v>0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0</v>
      </c>
      <c r="AH6" s="99" t="s">
        <v>412</v>
      </c>
      <c r="AI6" s="63">
        <v>3</v>
      </c>
      <c r="AJ6" s="29">
        <v>-12</v>
      </c>
      <c r="AK6" s="29">
        <v>53</v>
      </c>
      <c r="AL6" s="30">
        <v>65</v>
      </c>
    </row>
    <row r="7" spans="1:38" ht="15.75" customHeight="1">
      <c r="A7" s="11"/>
      <c r="B7" s="93">
        <v>5</v>
      </c>
      <c r="C7" s="94" t="s">
        <v>413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00" t="s">
        <v>414</v>
      </c>
      <c r="R7" s="101">
        <f t="shared" si="0"/>
        <v>3</v>
      </c>
      <c r="S7" s="41">
        <f t="shared" si="1"/>
        <v>-12</v>
      </c>
      <c r="T7" s="41">
        <f>SUM(C13,C16,D22,C27,D31,K13,K16,J22,K27,J31)</f>
        <v>53</v>
      </c>
      <c r="U7" s="42">
        <f>SUM(D13,D16,C22,D27,C31,J13,J16,K22,J27,K31)</f>
        <v>65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>IF(J22&gt;K22,1,0)</f>
        <v>0</v>
      </c>
      <c r="AD7" s="29">
        <f>IF(K27&gt;J27,1,0)</f>
        <v>1</v>
      </c>
      <c r="AE7" s="29">
        <f>IF(J31&gt;K31,1,0)</f>
        <v>0</v>
      </c>
      <c r="AH7" s="100" t="s">
        <v>411</v>
      </c>
      <c r="AI7" s="101">
        <v>0</v>
      </c>
      <c r="AJ7" s="41">
        <v>-96</v>
      </c>
      <c r="AK7" s="41">
        <v>0</v>
      </c>
      <c r="AL7" s="42">
        <v>96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ANTALYA (FETHİ BAYÇİN)</v>
      </c>
      <c r="C11" s="50">
        <v>12</v>
      </c>
      <c r="D11" s="50">
        <v>0</v>
      </c>
      <c r="E11" s="51" t="str">
        <f>C6</f>
        <v>BURDUR</v>
      </c>
      <c r="F11" s="68">
        <v>43215</v>
      </c>
      <c r="G11" s="53"/>
      <c r="H11" s="8"/>
      <c r="I11" s="51" t="str">
        <f>C6</f>
        <v>BURDUR</v>
      </c>
      <c r="J11" s="50">
        <v>0</v>
      </c>
      <c r="K11" s="50">
        <v>12</v>
      </c>
      <c r="L11" s="51" t="str">
        <f>C3</f>
        <v>ANTALYA (FETHİ BAYÇİN)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ISPARTA</v>
      </c>
      <c r="C12" s="50">
        <v>8</v>
      </c>
      <c r="D12" s="50">
        <v>12</v>
      </c>
      <c r="E12" s="51" t="str">
        <f>C4</f>
        <v>KONYA (MERAM)</v>
      </c>
      <c r="F12" s="68">
        <v>43215</v>
      </c>
      <c r="G12" s="53"/>
      <c r="H12" s="8"/>
      <c r="I12" s="51" t="str">
        <f>C4</f>
        <v>KONYA (MERAM)</v>
      </c>
      <c r="J12" s="50">
        <v>12</v>
      </c>
      <c r="K12" s="50">
        <v>6</v>
      </c>
      <c r="L12" s="51" t="str">
        <f>C5</f>
        <v>ISPARTA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ANTALYA (ALANYA GAZİLER)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ANTALYA (ALANYA GAZİLER)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ANTALYA (ALANYA GAZİLER)</v>
      </c>
      <c r="C16" s="50">
        <v>10</v>
      </c>
      <c r="D16" s="50">
        <v>12</v>
      </c>
      <c r="E16" s="51" t="str">
        <f>C5</f>
        <v>ISPARTA</v>
      </c>
      <c r="F16" s="70">
        <v>43222</v>
      </c>
      <c r="G16" s="53"/>
      <c r="H16" s="8"/>
      <c r="I16" s="51" t="str">
        <f>C5</f>
        <v>ISPARTA</v>
      </c>
      <c r="J16" s="50">
        <v>5</v>
      </c>
      <c r="K16" s="50">
        <v>12</v>
      </c>
      <c r="L16" s="51" t="str">
        <f>C7</f>
        <v>ANTALYA (ALANYA GAZİLER)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KONYA (MERAM)</v>
      </c>
      <c r="C17" s="50">
        <v>12</v>
      </c>
      <c r="D17" s="50">
        <v>4</v>
      </c>
      <c r="E17" s="51" t="str">
        <f>C3</f>
        <v>ANTALYA (FETHİ BAYÇİN)</v>
      </c>
      <c r="F17" s="70">
        <v>43222</v>
      </c>
      <c r="G17" s="53"/>
      <c r="H17" s="8"/>
      <c r="I17" s="51" t="str">
        <f>C3</f>
        <v>ANTALYA (FETHİ BAYÇİN)</v>
      </c>
      <c r="J17" s="50">
        <v>12</v>
      </c>
      <c r="K17" s="50">
        <v>9</v>
      </c>
      <c r="L17" s="51" t="str">
        <f>C4</f>
        <v>KONYA (MERAM)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BURDUR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BURDUR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BURDUR</v>
      </c>
      <c r="C21" s="50">
        <v>0</v>
      </c>
      <c r="D21" s="50">
        <v>12</v>
      </c>
      <c r="E21" s="51" t="str">
        <f>C4</f>
        <v>KONYA (MERAM)</v>
      </c>
      <c r="F21" s="70">
        <v>43229</v>
      </c>
      <c r="G21" s="53"/>
      <c r="H21" s="8"/>
      <c r="I21" s="51" t="str">
        <f>C4</f>
        <v>KONYA (MERAM)</v>
      </c>
      <c r="J21" s="50">
        <v>12</v>
      </c>
      <c r="K21" s="50">
        <v>0</v>
      </c>
      <c r="L21" s="51" t="str">
        <f>C6</f>
        <v>BURDUR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ANTALYA (FETHİ BAYÇİN)</v>
      </c>
      <c r="C22" s="50">
        <v>12</v>
      </c>
      <c r="D22" s="50">
        <v>1</v>
      </c>
      <c r="E22" s="51" t="str">
        <f t="shared" ref="E22:E23" si="2">C7</f>
        <v>ANTALYA (ALANYA GAZİLER)</v>
      </c>
      <c r="F22" s="70">
        <v>43229</v>
      </c>
      <c r="G22" s="53"/>
      <c r="H22" s="8"/>
      <c r="I22" s="51" t="str">
        <f>C7</f>
        <v>ANTALYA (ALANYA GAZİLER)</v>
      </c>
      <c r="J22" s="50">
        <v>2</v>
      </c>
      <c r="K22" s="50">
        <v>12</v>
      </c>
      <c r="L22" s="51" t="str">
        <f>C3</f>
        <v>ANTALYA (FETHİ BAYÇİN)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ISPARTA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ISPARTA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ISPARTA</v>
      </c>
      <c r="C26" s="50">
        <v>12</v>
      </c>
      <c r="D26" s="50">
        <v>11</v>
      </c>
      <c r="E26" s="51" t="str">
        <f>C3</f>
        <v>ANTALYA (FETHİ BAYÇİN)</v>
      </c>
      <c r="F26" s="70">
        <v>43271</v>
      </c>
      <c r="G26" s="53"/>
      <c r="H26" s="8"/>
      <c r="I26" s="51" t="str">
        <f>C3</f>
        <v>ANTALYA (FETHİ BAYÇİN)</v>
      </c>
      <c r="J26" s="50">
        <v>12</v>
      </c>
      <c r="K26" s="50">
        <v>3</v>
      </c>
      <c r="L26" s="51" t="str">
        <f>C5</f>
        <v>ISPARTA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ANTALYA (ALANYA GAZİLER)</v>
      </c>
      <c r="C27" s="50">
        <v>12</v>
      </c>
      <c r="D27" s="50">
        <v>0</v>
      </c>
      <c r="E27" s="51" t="str">
        <f>C6</f>
        <v>BURDUR</v>
      </c>
      <c r="F27" s="70">
        <v>43271</v>
      </c>
      <c r="G27" s="53"/>
      <c r="H27" s="8"/>
      <c r="I27" s="51" t="str">
        <f>C6</f>
        <v>BURDUR</v>
      </c>
      <c r="J27" s="50">
        <v>0</v>
      </c>
      <c r="K27" s="50">
        <v>12</v>
      </c>
      <c r="L27" s="51" t="str">
        <f t="shared" ref="L27:L28" si="3">C7</f>
        <v>ANTALYA (ALANYA GAZİLER)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KONYA (MERAM)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KONYA (MERAM)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KONYA (MERAM)</v>
      </c>
      <c r="C31" s="50">
        <v>12</v>
      </c>
      <c r="D31" s="50">
        <v>2</v>
      </c>
      <c r="E31" s="51" t="str">
        <f>C7</f>
        <v>ANTALYA (ALANYA GAZİLER)</v>
      </c>
      <c r="F31" s="70">
        <v>43278</v>
      </c>
      <c r="G31" s="53"/>
      <c r="H31" s="8"/>
      <c r="I31" s="51" t="s">
        <v>415</v>
      </c>
      <c r="J31" s="50">
        <v>2</v>
      </c>
      <c r="K31" s="50">
        <v>12</v>
      </c>
      <c r="L31" s="51" t="s">
        <v>416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BURDUR</v>
      </c>
      <c r="C32" s="50">
        <v>0</v>
      </c>
      <c r="D32" s="50">
        <v>12</v>
      </c>
      <c r="E32" s="51" t="str">
        <f>C5</f>
        <v>ISPARTA</v>
      </c>
      <c r="F32" s="70">
        <v>43278</v>
      </c>
      <c r="G32" s="53"/>
      <c r="H32" s="8"/>
      <c r="I32" s="51" t="str">
        <f>C5</f>
        <v>ISPARTA</v>
      </c>
      <c r="J32" s="50">
        <v>12</v>
      </c>
      <c r="K32" s="50">
        <v>0</v>
      </c>
      <c r="L32" s="51" t="str">
        <f>C6</f>
        <v>BURDUR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ANTALYA (FETHİ BAYÇİN)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ANTALYA (FETHİ BAYÇİN)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showGridLines="0" tabSelected="1" workbookViewId="0">
      <selection activeCell="P9" sqref="P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10.109375" customWidth="1"/>
    <col min="7" max="7" width="14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.33203125" customWidth="1"/>
    <col min="14" max="14" width="14.6640625" customWidth="1"/>
    <col min="15" max="15" width="1.6640625" customWidth="1"/>
    <col min="16" max="16" width="91.441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9" width="14.44140625" customWidth="1"/>
    <col min="40" max="40" width="23.109375" customWidth="1"/>
    <col min="41" max="41" width="6.33203125" customWidth="1"/>
    <col min="42" max="42" width="7.109375" customWidth="1"/>
    <col min="43" max="43" width="10.5546875" customWidth="1"/>
    <col min="44" max="44" width="11.6640625" customWidth="1"/>
  </cols>
  <sheetData>
    <row r="1" spans="1:44" ht="21" customHeight="1" thickBot="1">
      <c r="A1" s="7"/>
      <c r="B1" s="146" t="s">
        <v>130</v>
      </c>
      <c r="C1" s="147"/>
      <c r="D1" s="147"/>
      <c r="E1" s="147"/>
      <c r="F1" s="147"/>
      <c r="G1" s="147"/>
      <c r="H1" s="147"/>
      <c r="I1" s="147"/>
      <c r="J1" s="147"/>
      <c r="K1" s="147"/>
      <c r="L1" s="8"/>
      <c r="M1" s="8"/>
      <c r="N1" s="8"/>
      <c r="O1" s="8"/>
      <c r="P1" s="8"/>
      <c r="Q1" s="141" t="s">
        <v>131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F1" s="10"/>
      <c r="AG1" s="10"/>
      <c r="AH1" s="10"/>
      <c r="AI1" s="10"/>
      <c r="AJ1" s="10"/>
      <c r="AK1" s="10"/>
      <c r="AL1" s="10"/>
      <c r="AM1" s="10"/>
    </row>
    <row r="2" spans="1:44" ht="15.75" customHeight="1" thickBo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14"/>
      <c r="N2" s="13"/>
      <c r="O2" s="8"/>
      <c r="P2" s="8"/>
      <c r="Q2" s="15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F2" s="10"/>
      <c r="AG2" s="10"/>
      <c r="AH2" s="10"/>
      <c r="AI2" s="10"/>
      <c r="AJ2" s="10"/>
      <c r="AK2" s="10"/>
      <c r="AL2" s="10"/>
      <c r="AM2" s="10"/>
      <c r="AN2" s="141" t="s">
        <v>131</v>
      </c>
      <c r="AO2" s="142"/>
      <c r="AP2" s="142"/>
      <c r="AQ2" s="142"/>
      <c r="AR2" s="143"/>
    </row>
    <row r="3" spans="1:44" ht="15.75" customHeight="1" thickBot="1">
      <c r="A3" s="21"/>
      <c r="B3" s="22">
        <v>1</v>
      </c>
      <c r="C3" s="149" t="s">
        <v>148</v>
      </c>
      <c r="D3" s="150"/>
      <c r="E3" s="150"/>
      <c r="F3" s="23"/>
      <c r="G3" s="24"/>
      <c r="H3" s="24"/>
      <c r="I3" s="24"/>
      <c r="J3" s="24"/>
      <c r="K3" s="24"/>
      <c r="L3" s="25"/>
      <c r="M3" s="26"/>
      <c r="N3" s="8"/>
      <c r="O3" s="8"/>
      <c r="P3" s="8"/>
      <c r="Q3" s="27" t="s">
        <v>149</v>
      </c>
      <c r="R3" s="28">
        <f t="shared" ref="R3:R7" si="0">SUM(V3:AE3)</f>
        <v>7</v>
      </c>
      <c r="S3" s="29">
        <f t="shared" ref="S3:S7" si="1">SUM((T3)-(U3))</f>
        <v>41</v>
      </c>
      <c r="T3" s="29">
        <f>SUM(C11,D17,C22,D26,C33,K11,J17,K22,J26,K33)</f>
        <v>85</v>
      </c>
      <c r="U3" s="30">
        <f>SUM(D11,C17,D22,C26,D33,J11,K17,J22,K26,J33)</f>
        <v>44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0</v>
      </c>
      <c r="AB3" s="29">
        <f>IF(J17&gt;K17,1,0)</f>
        <v>1</v>
      </c>
      <c r="AC3" s="29">
        <f>IF(K22&gt;J22,1,0)</f>
        <v>1</v>
      </c>
      <c r="AD3" s="29">
        <f>IF(J26&gt;K26,1,0)</f>
        <v>1</v>
      </c>
      <c r="AE3" s="29">
        <f>IF(K33&gt;J33,1,0)</f>
        <v>0</v>
      </c>
      <c r="AF3" s="10"/>
      <c r="AG3" s="10"/>
      <c r="AH3" s="10"/>
      <c r="AI3" s="10"/>
      <c r="AJ3" s="10"/>
      <c r="AK3" s="10"/>
      <c r="AL3" s="10"/>
      <c r="AM3" s="10"/>
      <c r="AN3" s="15" t="s">
        <v>133</v>
      </c>
      <c r="AO3" s="32" t="s">
        <v>134</v>
      </c>
      <c r="AP3" s="33" t="s">
        <v>135</v>
      </c>
      <c r="AQ3" s="33" t="s">
        <v>136</v>
      </c>
      <c r="AR3" s="34" t="s">
        <v>137</v>
      </c>
    </row>
    <row r="4" spans="1:44" ht="15.6">
      <c r="A4" s="21"/>
      <c r="B4" s="35">
        <v>2</v>
      </c>
      <c r="C4" s="144" t="s">
        <v>150</v>
      </c>
      <c r="D4" s="145"/>
      <c r="E4" s="145"/>
      <c r="F4" s="36"/>
      <c r="G4" s="37"/>
      <c r="H4" s="37"/>
      <c r="I4" s="37"/>
      <c r="J4" s="37"/>
      <c r="K4" s="37"/>
      <c r="L4" s="25"/>
      <c r="M4" s="26"/>
      <c r="N4" s="8"/>
      <c r="O4" s="8"/>
      <c r="P4" s="8"/>
      <c r="Q4" s="38" t="s">
        <v>151</v>
      </c>
      <c r="R4" s="28">
        <f t="shared" si="0"/>
        <v>1</v>
      </c>
      <c r="S4" s="29">
        <f t="shared" si="1"/>
        <v>-46</v>
      </c>
      <c r="T4" s="29">
        <f>SUM(D12,C17,D21,C28,C31,J12,K17,J21,K28,K31)</f>
        <v>45</v>
      </c>
      <c r="U4" s="30">
        <f>SUM(C12,D17,C21,D28,D31,K12,J17,K21,J28,J31)</f>
        <v>91</v>
      </c>
      <c r="V4" s="31">
        <f>IF(D12&gt;C12,1,0)</f>
        <v>0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0</v>
      </c>
      <c r="AA4" s="29">
        <f>IF(J12&gt;K12,1,0)</f>
        <v>0</v>
      </c>
      <c r="AB4" s="29">
        <f>IF(K17&gt;J17,1,0)</f>
        <v>0</v>
      </c>
      <c r="AC4" s="29">
        <f>IF(J21&gt;K21,1,0)</f>
        <v>1</v>
      </c>
      <c r="AD4" s="29">
        <f>IF(K28&gt;J28,1,0)</f>
        <v>0</v>
      </c>
      <c r="AE4" s="29">
        <f>IF(K31&gt;J31,1,0)</f>
        <v>0</v>
      </c>
      <c r="AF4" s="10"/>
      <c r="AG4" s="10"/>
      <c r="AH4" s="10"/>
      <c r="AI4" s="10"/>
      <c r="AJ4" s="10"/>
      <c r="AK4" s="10"/>
      <c r="AL4" s="10"/>
      <c r="AM4" s="10"/>
      <c r="AN4" s="27" t="s">
        <v>149</v>
      </c>
      <c r="AO4" s="28">
        <v>7</v>
      </c>
      <c r="AP4" s="29">
        <v>41</v>
      </c>
      <c r="AQ4" s="29">
        <v>85</v>
      </c>
      <c r="AR4" s="30">
        <v>44</v>
      </c>
    </row>
    <row r="5" spans="1:44" ht="15.6">
      <c r="A5" s="21"/>
      <c r="B5" s="35">
        <v>3</v>
      </c>
      <c r="C5" s="144" t="s">
        <v>152</v>
      </c>
      <c r="D5" s="145"/>
      <c r="E5" s="145"/>
      <c r="F5" s="36"/>
      <c r="G5" s="37"/>
      <c r="H5" s="37"/>
      <c r="I5" s="37"/>
      <c r="J5" s="37"/>
      <c r="K5" s="37"/>
      <c r="L5" s="25"/>
      <c r="M5" s="26"/>
      <c r="N5" s="8"/>
      <c r="O5" s="8"/>
      <c r="P5" s="8"/>
      <c r="Q5" s="38" t="s">
        <v>153</v>
      </c>
      <c r="R5" s="28">
        <f t="shared" si="0"/>
        <v>5</v>
      </c>
      <c r="S5" s="29">
        <f t="shared" si="1"/>
        <v>-1</v>
      </c>
      <c r="T5" s="29">
        <f>SUM(C12,D16,C23,C26,D32,K12,J16,K23,K26,J32)</f>
        <v>73</v>
      </c>
      <c r="U5" s="30">
        <f>SUM(D12,C16,D23,D26,C32,J12,K16,J23,J26,K32)</f>
        <v>74</v>
      </c>
      <c r="V5" s="31">
        <f>IF(C12&gt;D12,1,0)</f>
        <v>1</v>
      </c>
      <c r="W5" s="29">
        <f>IF(D16&gt;C16,1,0)</f>
        <v>1</v>
      </c>
      <c r="X5" s="29">
        <f>IF(C23&gt;D23,1,0)</f>
        <v>0</v>
      </c>
      <c r="Y5" s="29">
        <f>IF(C26&gt;D26,1,0)</f>
        <v>0</v>
      </c>
      <c r="Z5" s="29">
        <f>IF(D32&gt;C32,1,0)</f>
        <v>0</v>
      </c>
      <c r="AA5" s="29">
        <f>IF(K12&gt;J12,1,0)</f>
        <v>1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F5" s="10"/>
      <c r="AG5" s="10"/>
      <c r="AH5" s="10"/>
      <c r="AI5" s="10"/>
      <c r="AJ5" s="10"/>
      <c r="AK5" s="10"/>
      <c r="AL5" s="10"/>
      <c r="AM5" s="10"/>
      <c r="AN5" s="38" t="s">
        <v>153</v>
      </c>
      <c r="AO5" s="28">
        <v>5</v>
      </c>
      <c r="AP5" s="29">
        <v>-1</v>
      </c>
      <c r="AQ5" s="29">
        <v>73</v>
      </c>
      <c r="AR5" s="30">
        <v>74</v>
      </c>
    </row>
    <row r="6" spans="1:44" ht="15.6">
      <c r="A6" s="21"/>
      <c r="B6" s="35">
        <v>4</v>
      </c>
      <c r="C6" s="144" t="s">
        <v>154</v>
      </c>
      <c r="D6" s="145"/>
      <c r="E6" s="145"/>
      <c r="F6" s="36"/>
      <c r="G6" s="37"/>
      <c r="H6" s="37"/>
      <c r="I6" s="37"/>
      <c r="J6" s="37"/>
      <c r="K6" s="37"/>
      <c r="L6" s="25"/>
      <c r="M6" s="26"/>
      <c r="N6" s="8"/>
      <c r="O6" s="8"/>
      <c r="P6" s="8"/>
      <c r="Q6" s="38" t="s">
        <v>155</v>
      </c>
      <c r="R6" s="28">
        <f t="shared" si="0"/>
        <v>3</v>
      </c>
      <c r="S6" s="29">
        <f t="shared" si="1"/>
        <v>-13</v>
      </c>
      <c r="T6" s="29">
        <f>SUM(D11,C18,C21,D27,C32,J11,K18,K21,J27,K32)</f>
        <v>61</v>
      </c>
      <c r="U6" s="30">
        <f>SUM(C11,D18,D21,C27,D32,K11,J18,J21,K27,J32)</f>
        <v>74</v>
      </c>
      <c r="V6" s="31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0</v>
      </c>
      <c r="AF6" s="10"/>
      <c r="AG6" s="10"/>
      <c r="AH6" s="10"/>
      <c r="AI6" s="10"/>
      <c r="AJ6" s="10"/>
      <c r="AK6" s="10"/>
      <c r="AL6" s="10"/>
      <c r="AM6" s="10"/>
      <c r="AN6" s="38" t="s">
        <v>157</v>
      </c>
      <c r="AO6" s="28">
        <v>4</v>
      </c>
      <c r="AP6" s="29">
        <v>19</v>
      </c>
      <c r="AQ6" s="29">
        <v>80</v>
      </c>
      <c r="AR6" s="30">
        <v>61</v>
      </c>
    </row>
    <row r="7" spans="1:44" ht="15.75" customHeight="1" thickBot="1">
      <c r="A7" s="21"/>
      <c r="B7" s="35">
        <v>5</v>
      </c>
      <c r="C7" s="144" t="s">
        <v>156</v>
      </c>
      <c r="D7" s="145"/>
      <c r="E7" s="145"/>
      <c r="F7" s="36"/>
      <c r="G7" s="37"/>
      <c r="H7" s="37"/>
      <c r="I7" s="37"/>
      <c r="J7" s="37"/>
      <c r="K7" s="37"/>
      <c r="L7" s="25"/>
      <c r="M7" s="26"/>
      <c r="N7" s="8"/>
      <c r="O7" s="8"/>
      <c r="P7" s="8"/>
      <c r="Q7" s="39" t="s">
        <v>157</v>
      </c>
      <c r="R7" s="40">
        <f t="shared" si="0"/>
        <v>4</v>
      </c>
      <c r="S7" s="41">
        <f t="shared" si="1"/>
        <v>19</v>
      </c>
      <c r="T7" s="41">
        <f>SUM(C13,C16,D22,C27,D31,K13,K16,J22,K27,J31)</f>
        <v>80</v>
      </c>
      <c r="U7" s="42">
        <f>SUM(D13,D16,C22,D27,C31,J13,J16,K22,J27,K31)</f>
        <v>61</v>
      </c>
      <c r="V7" s="31">
        <f>IF(C13&gt;D13,1,0)</f>
        <v>0</v>
      </c>
      <c r="W7" s="29">
        <f>IF(C16&gt;D16,1,0)</f>
        <v>0</v>
      </c>
      <c r="X7" s="29">
        <f>IF(D22&gt;C22,1,0)</f>
        <v>0</v>
      </c>
      <c r="Y7" s="29">
        <f>IF(C27&gt;D27,1,0)</f>
        <v>1</v>
      </c>
      <c r="Z7" s="29">
        <f>IF(D31&gt;C31,1,0)</f>
        <v>1</v>
      </c>
      <c r="AA7" s="29">
        <f>IF(K13&gt;J13,1,0)</f>
        <v>0</v>
      </c>
      <c r="AB7" s="29">
        <f>IF(K16&gt;J16,1,0)</f>
        <v>0</v>
      </c>
      <c r="AC7" s="29">
        <f>IF(J22&gt;K22,1,0)</f>
        <v>0</v>
      </c>
      <c r="AD7" s="29">
        <f>IF(K27&gt;J27,1,0)</f>
        <v>1</v>
      </c>
      <c r="AE7" s="29">
        <f>IF(J31&gt;K31,1,0)</f>
        <v>1</v>
      </c>
      <c r="AF7" s="10"/>
      <c r="AG7" s="10"/>
      <c r="AH7" s="10"/>
      <c r="AI7" s="10"/>
      <c r="AJ7" s="10"/>
      <c r="AK7" s="10"/>
      <c r="AL7" s="10"/>
      <c r="AM7" s="10"/>
      <c r="AN7" s="38" t="s">
        <v>155</v>
      </c>
      <c r="AO7" s="28">
        <v>3</v>
      </c>
      <c r="AP7" s="29">
        <v>-13</v>
      </c>
      <c r="AQ7" s="29">
        <v>61</v>
      </c>
      <c r="AR7" s="30">
        <v>74</v>
      </c>
    </row>
    <row r="8" spans="1:44" ht="15.75" customHeight="1" thickBot="1">
      <c r="A8" s="21"/>
      <c r="B8" s="35">
        <v>6</v>
      </c>
      <c r="C8" s="144" t="s">
        <v>158</v>
      </c>
      <c r="D8" s="145"/>
      <c r="E8" s="145"/>
      <c r="F8" s="36"/>
      <c r="G8" s="37"/>
      <c r="H8" s="37"/>
      <c r="I8" s="37"/>
      <c r="J8" s="37"/>
      <c r="K8" s="37"/>
      <c r="L8" s="25"/>
      <c r="M8" s="2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  <c r="AL8" s="10"/>
      <c r="AM8" s="10"/>
      <c r="AN8" s="39" t="s">
        <v>151</v>
      </c>
      <c r="AO8" s="40">
        <v>1</v>
      </c>
      <c r="AP8" s="41">
        <v>-46</v>
      </c>
      <c r="AQ8" s="41">
        <v>45</v>
      </c>
      <c r="AR8" s="42">
        <v>91</v>
      </c>
    </row>
    <row r="9" spans="1:44" ht="15.6">
      <c r="A9" s="21"/>
      <c r="B9" s="154" t="s">
        <v>159</v>
      </c>
      <c r="C9" s="155"/>
      <c r="D9" s="155"/>
      <c r="E9" s="155"/>
      <c r="F9" s="155"/>
      <c r="G9" s="155"/>
      <c r="H9" s="156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10"/>
      <c r="AM9" s="10"/>
    </row>
    <row r="10" spans="1:44" ht="15.6">
      <c r="A10" s="21"/>
      <c r="B10" s="44" t="s">
        <v>138</v>
      </c>
      <c r="C10" s="151" t="s">
        <v>161</v>
      </c>
      <c r="D10" s="150"/>
      <c r="E10" s="45"/>
      <c r="F10" s="46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46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10"/>
      <c r="AI10" s="10"/>
      <c r="AJ10" s="10"/>
      <c r="AK10" s="10"/>
      <c r="AL10" s="10"/>
      <c r="AM10" s="10"/>
    </row>
    <row r="11" spans="1:44" ht="19.5" customHeight="1">
      <c r="A11" s="21"/>
      <c r="B11" s="49" t="str">
        <f>C3</f>
        <v>EDİRNE (MERKEZ)</v>
      </c>
      <c r="C11" s="50">
        <v>12</v>
      </c>
      <c r="D11" s="50">
        <v>1</v>
      </c>
      <c r="E11" s="51" t="str">
        <f>C6</f>
        <v>İSTANBUL (SULTANGAZİ)</v>
      </c>
      <c r="F11" s="52">
        <v>43215</v>
      </c>
      <c r="G11" s="53"/>
      <c r="H11" s="8"/>
      <c r="I11" s="51" t="str">
        <f>C6</f>
        <v>İSTANBUL (SULTANGAZİ)</v>
      </c>
      <c r="J11" s="50">
        <v>12</v>
      </c>
      <c r="K11" s="50">
        <v>1</v>
      </c>
      <c r="L11" s="51" t="str">
        <f>C3</f>
        <v>EDİRNE (MERKEZ)</v>
      </c>
      <c r="M11" s="52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10"/>
      <c r="AI11" s="10"/>
      <c r="AJ11" s="10"/>
      <c r="AK11" s="10"/>
      <c r="AL11" s="10"/>
      <c r="AM11" s="10"/>
    </row>
    <row r="12" spans="1:44" ht="19.5" customHeight="1">
      <c r="A12" s="21"/>
      <c r="B12" s="49" t="str">
        <f>C5</f>
        <v>TEKİRDAĞ (ÇORLU)</v>
      </c>
      <c r="C12" s="50">
        <v>12</v>
      </c>
      <c r="D12" s="50">
        <v>4</v>
      </c>
      <c r="E12" s="51" t="str">
        <f>C4</f>
        <v>KIRKLARELİ (LÜLEBURGAZ)</v>
      </c>
      <c r="F12" s="52">
        <v>43215</v>
      </c>
      <c r="G12" s="53"/>
      <c r="H12" s="8"/>
      <c r="I12" s="51" t="str">
        <f>C4</f>
        <v>KIRKLARELİ (LÜLEBURGAZ)</v>
      </c>
      <c r="J12" s="50">
        <v>5</v>
      </c>
      <c r="K12" s="50">
        <v>12</v>
      </c>
      <c r="L12" s="51" t="str">
        <f>C5</f>
        <v>TEKİRDAĞ (ÇORLU)</v>
      </c>
      <c r="M12" s="52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10"/>
      <c r="AI12" s="10"/>
      <c r="AJ12" s="10"/>
      <c r="AK12" s="10"/>
      <c r="AL12" s="10"/>
      <c r="AM12" s="10"/>
    </row>
    <row r="13" spans="1:44" ht="19.5" customHeight="1">
      <c r="A13" s="21"/>
      <c r="B13" s="49" t="str">
        <f>C7</f>
        <v>İSTANBUL (ZEYTİNBURNU)</v>
      </c>
      <c r="C13" s="50"/>
      <c r="D13" s="50"/>
      <c r="E13" s="51" t="str">
        <f>C8</f>
        <v>BAY</v>
      </c>
      <c r="F13" s="55"/>
      <c r="G13" s="45"/>
      <c r="H13" s="8"/>
      <c r="I13" s="51" t="str">
        <f>C7</f>
        <v>İSTANBUL (ZEYTİNBURNU)</v>
      </c>
      <c r="J13" s="50"/>
      <c r="K13" s="50"/>
      <c r="L13" s="51" t="str">
        <f>C8</f>
        <v>BAY</v>
      </c>
      <c r="M13" s="55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  <c r="AG13" s="10"/>
      <c r="AH13" s="10"/>
      <c r="AI13" s="10"/>
      <c r="AJ13" s="10"/>
      <c r="AK13" s="10"/>
      <c r="AL13" s="10"/>
      <c r="AM13" s="10"/>
    </row>
    <row r="14" spans="1:44" ht="14.25" customHeight="1">
      <c r="A14" s="21"/>
      <c r="B14" s="8"/>
      <c r="C14" s="8"/>
      <c r="D14" s="8"/>
      <c r="E14" s="8"/>
      <c r="F14" s="26"/>
      <c r="G14" s="8"/>
      <c r="H14" s="8"/>
      <c r="I14" s="8"/>
      <c r="J14" s="8"/>
      <c r="K14" s="8"/>
      <c r="L14" s="8"/>
      <c r="M14" s="2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  <c r="AG14" s="10"/>
      <c r="AH14" s="10"/>
      <c r="AI14" s="10"/>
      <c r="AJ14" s="10"/>
      <c r="AK14" s="10"/>
      <c r="AL14" s="10"/>
      <c r="AM14" s="10"/>
    </row>
    <row r="15" spans="1:44" ht="15.6">
      <c r="A15" s="21"/>
      <c r="B15" s="44" t="s">
        <v>165</v>
      </c>
      <c r="C15" s="151" t="s">
        <v>161</v>
      </c>
      <c r="D15" s="150"/>
      <c r="E15" s="45"/>
      <c r="F15" s="46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46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0"/>
      <c r="AK15" s="10"/>
      <c r="AL15" s="10"/>
      <c r="AM15" s="10"/>
    </row>
    <row r="16" spans="1:44" ht="19.5" customHeight="1">
      <c r="A16" s="21"/>
      <c r="B16" s="49" t="str">
        <f>C7</f>
        <v>İSTANBUL (ZEYTİNBURNU)</v>
      </c>
      <c r="C16" s="50">
        <v>8</v>
      </c>
      <c r="D16" s="50">
        <v>12</v>
      </c>
      <c r="E16" s="51" t="str">
        <f>C5</f>
        <v>TEKİRDAĞ (ÇORLU)</v>
      </c>
      <c r="F16" s="56">
        <v>43222</v>
      </c>
      <c r="G16" s="53"/>
      <c r="H16" s="8"/>
      <c r="I16" s="51" t="str">
        <f>C5</f>
        <v>TEKİRDAĞ (ÇORLU)</v>
      </c>
      <c r="J16" s="50">
        <v>12</v>
      </c>
      <c r="K16" s="50">
        <v>11</v>
      </c>
      <c r="L16" s="51" t="str">
        <f>C7</f>
        <v>İSTANBUL (ZEYTİNBURNU)</v>
      </c>
      <c r="M16" s="56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0"/>
      <c r="AH16" s="10"/>
      <c r="AI16" s="10"/>
      <c r="AJ16" s="10"/>
      <c r="AK16" s="10"/>
      <c r="AL16" s="10"/>
      <c r="AM16" s="10"/>
    </row>
    <row r="17" spans="1:39" ht="19.5" customHeight="1">
      <c r="A17" s="21"/>
      <c r="B17" s="49" t="str">
        <f>C4</f>
        <v>KIRKLARELİ (LÜLEBURGAZ)</v>
      </c>
      <c r="C17" s="50">
        <v>0</v>
      </c>
      <c r="D17" s="50">
        <v>12</v>
      </c>
      <c r="E17" s="51" t="str">
        <f>C3</f>
        <v>EDİRNE (MERKEZ)</v>
      </c>
      <c r="F17" s="56">
        <v>43222</v>
      </c>
      <c r="G17" s="53"/>
      <c r="H17" s="8"/>
      <c r="I17" s="51" t="str">
        <f>C3</f>
        <v>EDİRNE (MERKEZ)</v>
      </c>
      <c r="J17" s="50">
        <v>12</v>
      </c>
      <c r="K17" s="50">
        <v>7</v>
      </c>
      <c r="L17" s="51" t="str">
        <f>C4</f>
        <v>KIRKLARELİ (LÜLEBURGAZ)</v>
      </c>
      <c r="M17" s="56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10"/>
      <c r="AI17" s="10"/>
      <c r="AJ17" s="10"/>
      <c r="AK17" s="10"/>
      <c r="AL17" s="10"/>
      <c r="AM17" s="10"/>
    </row>
    <row r="18" spans="1:39" ht="19.5" customHeight="1">
      <c r="A18" s="21"/>
      <c r="B18" s="49" t="str">
        <f>C6</f>
        <v>İSTANBUL (SULTANGAZİ)</v>
      </c>
      <c r="C18" s="50"/>
      <c r="D18" s="50"/>
      <c r="E18" s="51" t="str">
        <f>C8</f>
        <v>BAY</v>
      </c>
      <c r="F18" s="55"/>
      <c r="G18" s="45"/>
      <c r="H18" s="8"/>
      <c r="I18" s="51" t="str">
        <f>C6</f>
        <v>İSTANBUL (SULTANGAZİ)</v>
      </c>
      <c r="J18" s="50"/>
      <c r="K18" s="50"/>
      <c r="L18" s="51" t="str">
        <f>C8</f>
        <v>BAY</v>
      </c>
      <c r="M18" s="55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10"/>
      <c r="AH18" s="10"/>
      <c r="AI18" s="10"/>
      <c r="AJ18" s="10"/>
      <c r="AK18" s="10"/>
      <c r="AL18" s="10"/>
      <c r="AM18" s="10"/>
    </row>
    <row r="19" spans="1:39" ht="14.25" customHeight="1">
      <c r="A19" s="21"/>
      <c r="B19" s="8"/>
      <c r="C19" s="8"/>
      <c r="D19" s="8"/>
      <c r="E19" s="8"/>
      <c r="F19" s="26"/>
      <c r="G19" s="8"/>
      <c r="H19" s="8"/>
      <c r="I19" s="8"/>
      <c r="J19" s="8"/>
      <c r="K19" s="8"/>
      <c r="L19" s="8"/>
      <c r="M19" s="2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0"/>
      <c r="AH19" s="10"/>
      <c r="AI19" s="10"/>
      <c r="AJ19" s="10"/>
      <c r="AK19" s="10"/>
      <c r="AL19" s="10"/>
      <c r="AM19" s="10"/>
    </row>
    <row r="20" spans="1:39" ht="15.6">
      <c r="A20" s="21"/>
      <c r="B20" s="44" t="s">
        <v>166</v>
      </c>
      <c r="C20" s="151" t="s">
        <v>161</v>
      </c>
      <c r="D20" s="150"/>
      <c r="E20" s="45"/>
      <c r="F20" s="46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46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  <c r="AG20" s="10"/>
      <c r="AH20" s="10"/>
      <c r="AI20" s="10"/>
      <c r="AJ20" s="10"/>
      <c r="AK20" s="10"/>
      <c r="AL20" s="10"/>
      <c r="AM20" s="10"/>
    </row>
    <row r="21" spans="1:39" ht="19.5" customHeight="1">
      <c r="A21" s="21"/>
      <c r="B21" s="49" t="str">
        <f>C6</f>
        <v>İSTANBUL (SULTANGAZİ)</v>
      </c>
      <c r="C21" s="50">
        <v>12</v>
      </c>
      <c r="D21" s="50">
        <v>11</v>
      </c>
      <c r="E21" s="51" t="str">
        <f>C4</f>
        <v>KIRKLARELİ (LÜLEBURGAZ)</v>
      </c>
      <c r="F21" s="56">
        <v>43229</v>
      </c>
      <c r="G21" s="53"/>
      <c r="H21" s="8"/>
      <c r="I21" s="51" t="str">
        <f>C4</f>
        <v>KIRKLARELİ (LÜLEBURGAZ)</v>
      </c>
      <c r="J21" s="50">
        <v>12</v>
      </c>
      <c r="K21" s="50">
        <v>7</v>
      </c>
      <c r="L21" s="51" t="str">
        <f>C6</f>
        <v>İSTANBUL (SULTANGAZİ)</v>
      </c>
      <c r="M21" s="56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10"/>
      <c r="AI21" s="10"/>
      <c r="AJ21" s="10"/>
      <c r="AK21" s="10"/>
      <c r="AL21" s="10"/>
      <c r="AM21" s="10"/>
    </row>
    <row r="22" spans="1:39" ht="19.5" customHeight="1">
      <c r="A22" s="21"/>
      <c r="B22" s="49" t="str">
        <f>C3</f>
        <v>EDİRNE (MERKEZ)</v>
      </c>
      <c r="C22" s="50">
        <v>12</v>
      </c>
      <c r="D22" s="50">
        <v>8</v>
      </c>
      <c r="E22" s="51" t="str">
        <f t="shared" ref="E22:E23" si="2">C7</f>
        <v>İSTANBUL (ZEYTİNBURNU)</v>
      </c>
      <c r="F22" s="56">
        <v>43229</v>
      </c>
      <c r="G22" s="53"/>
      <c r="H22" s="8"/>
      <c r="I22" s="51" t="str">
        <f>C7</f>
        <v>İSTANBUL (ZEYTİNBURNU)</v>
      </c>
      <c r="J22" s="50">
        <v>5</v>
      </c>
      <c r="K22" s="50">
        <v>12</v>
      </c>
      <c r="L22" s="51" t="str">
        <f>C3</f>
        <v>EDİRNE (MERKEZ)</v>
      </c>
      <c r="M22" s="56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10"/>
      <c r="AJ22" s="10"/>
      <c r="AK22" s="10"/>
      <c r="AL22" s="10"/>
      <c r="AM22" s="10"/>
    </row>
    <row r="23" spans="1:39" ht="19.5" customHeight="1">
      <c r="A23" s="21"/>
      <c r="B23" s="49" t="str">
        <f>C5</f>
        <v>TEKİRDAĞ (ÇORLU)</v>
      </c>
      <c r="C23" s="50"/>
      <c r="D23" s="50"/>
      <c r="E23" s="51" t="str">
        <f t="shared" si="2"/>
        <v>BAY</v>
      </c>
      <c r="F23" s="55"/>
      <c r="G23" s="45"/>
      <c r="H23" s="8"/>
      <c r="I23" s="51" t="str">
        <f>C5</f>
        <v>TEKİRDAĞ (ÇORLU)</v>
      </c>
      <c r="J23" s="50"/>
      <c r="K23" s="50"/>
      <c r="L23" s="51" t="str">
        <f>C8</f>
        <v>BAY</v>
      </c>
      <c r="M23" s="55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  <c r="AG23" s="10"/>
      <c r="AH23" s="10"/>
      <c r="AI23" s="10"/>
      <c r="AJ23" s="10"/>
      <c r="AK23" s="10"/>
      <c r="AL23" s="10"/>
      <c r="AM23" s="10"/>
    </row>
    <row r="24" spans="1:39" ht="15.75" customHeight="1">
      <c r="A24" s="21"/>
      <c r="B24" s="8"/>
      <c r="C24" s="8"/>
      <c r="D24" s="8"/>
      <c r="E24" s="8"/>
      <c r="F24" s="26"/>
      <c r="G24" s="8"/>
      <c r="H24" s="8"/>
      <c r="I24" s="8"/>
      <c r="J24" s="8"/>
      <c r="K24" s="8"/>
      <c r="L24" s="8"/>
      <c r="M24" s="2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  <c r="AG24" s="10"/>
      <c r="AH24" s="10"/>
      <c r="AI24" s="10"/>
      <c r="AJ24" s="10"/>
      <c r="AK24" s="10"/>
      <c r="AL24" s="10"/>
      <c r="AM24" s="10"/>
    </row>
    <row r="25" spans="1:39" ht="15.75" customHeight="1">
      <c r="A25" s="21"/>
      <c r="B25" s="44" t="s">
        <v>141</v>
      </c>
      <c r="C25" s="151" t="s">
        <v>161</v>
      </c>
      <c r="D25" s="150"/>
      <c r="E25" s="45"/>
      <c r="F25" s="46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46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  <c r="AG25" s="10"/>
      <c r="AH25" s="10"/>
      <c r="AI25" s="10"/>
      <c r="AJ25" s="10"/>
      <c r="AK25" s="10"/>
      <c r="AL25" s="10"/>
      <c r="AM25" s="10"/>
    </row>
    <row r="26" spans="1:39" ht="19.5" customHeight="1">
      <c r="A26" s="21"/>
      <c r="B26" s="49" t="str">
        <f>C5</f>
        <v>TEKİRDAĞ (ÇORLU)</v>
      </c>
      <c r="C26" s="50">
        <v>5</v>
      </c>
      <c r="D26" s="50">
        <v>12</v>
      </c>
      <c r="E26" s="51" t="str">
        <f>C3</f>
        <v>EDİRNE (MERKEZ)</v>
      </c>
      <c r="F26" s="56">
        <v>43271</v>
      </c>
      <c r="G26" s="53"/>
      <c r="H26" s="8"/>
      <c r="I26" s="51" t="str">
        <f>C3</f>
        <v>EDİRNE (MERKEZ)</v>
      </c>
      <c r="J26" s="50">
        <v>12</v>
      </c>
      <c r="K26" s="50">
        <v>6</v>
      </c>
      <c r="L26" s="51" t="str">
        <f>C5</f>
        <v>TEKİRDAĞ (ÇORLU)</v>
      </c>
      <c r="M26" s="56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10"/>
      <c r="AH26" s="10"/>
      <c r="AI26" s="10"/>
      <c r="AJ26" s="10"/>
      <c r="AK26" s="10"/>
      <c r="AL26" s="10"/>
      <c r="AM26" s="10"/>
    </row>
    <row r="27" spans="1:39" ht="19.5" customHeight="1">
      <c r="A27" s="21"/>
      <c r="B27" s="49" t="str">
        <f>C7</f>
        <v>İSTANBUL (ZEYTİNBURNU)</v>
      </c>
      <c r="C27" s="50">
        <v>12</v>
      </c>
      <c r="D27" s="50">
        <v>0</v>
      </c>
      <c r="E27" s="51" t="str">
        <f>C6</f>
        <v>İSTANBUL (SULTANGAZİ)</v>
      </c>
      <c r="F27" s="56">
        <v>43271</v>
      </c>
      <c r="G27" s="53"/>
      <c r="H27" s="8"/>
      <c r="I27" s="51" t="str">
        <f>C6</f>
        <v>İSTANBUL (SULTANGAZİ)</v>
      </c>
      <c r="J27" s="50">
        <v>7</v>
      </c>
      <c r="K27" s="50">
        <v>12</v>
      </c>
      <c r="L27" s="51" t="str">
        <f t="shared" ref="L27:L28" si="3">C7</f>
        <v>İSTANBUL (ZEYTİNBURNU)</v>
      </c>
      <c r="M27" s="56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  <c r="AG27" s="10"/>
      <c r="AH27" s="10"/>
      <c r="AI27" s="10"/>
      <c r="AJ27" s="10"/>
      <c r="AK27" s="10"/>
      <c r="AL27" s="10"/>
      <c r="AM27" s="10"/>
    </row>
    <row r="28" spans="1:39" ht="19.5" customHeight="1">
      <c r="A28" s="21"/>
      <c r="B28" s="49" t="str">
        <f>C4</f>
        <v>KIRKLARELİ (LÜLEBURGAZ)</v>
      </c>
      <c r="C28" s="50"/>
      <c r="D28" s="50"/>
      <c r="E28" s="51" t="str">
        <f>C8</f>
        <v>BAY</v>
      </c>
      <c r="F28" s="55"/>
      <c r="G28" s="45"/>
      <c r="H28" s="8"/>
      <c r="I28" s="51" t="str">
        <f>C4</f>
        <v>KIRKLARELİ (LÜLEBURGAZ)</v>
      </c>
      <c r="J28" s="50"/>
      <c r="K28" s="50"/>
      <c r="L28" s="51" t="str">
        <f t="shared" si="3"/>
        <v>BAY</v>
      </c>
      <c r="M28" s="55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  <c r="AG28" s="10"/>
      <c r="AH28" s="10"/>
      <c r="AI28" s="10"/>
      <c r="AJ28" s="10"/>
      <c r="AK28" s="10"/>
      <c r="AL28" s="10"/>
      <c r="AM28" s="10"/>
    </row>
    <row r="29" spans="1:39" ht="15.75" customHeight="1">
      <c r="A29" s="21"/>
      <c r="B29" s="8"/>
      <c r="C29" s="8"/>
      <c r="D29" s="8"/>
      <c r="E29" s="8"/>
      <c r="F29" s="26"/>
      <c r="G29" s="8"/>
      <c r="H29" s="8"/>
      <c r="I29" s="8"/>
      <c r="J29" s="8"/>
      <c r="K29" s="8"/>
      <c r="L29" s="8"/>
      <c r="M29" s="2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  <c r="AG29" s="10"/>
      <c r="AH29" s="10"/>
      <c r="AI29" s="10"/>
      <c r="AJ29" s="10"/>
      <c r="AK29" s="10"/>
      <c r="AL29" s="10"/>
      <c r="AM29" s="10"/>
    </row>
    <row r="30" spans="1:39" ht="15.75" customHeight="1">
      <c r="A30" s="21"/>
      <c r="B30" s="44" t="s">
        <v>142</v>
      </c>
      <c r="C30" s="151" t="s">
        <v>161</v>
      </c>
      <c r="D30" s="150"/>
      <c r="E30" s="45"/>
      <c r="F30" s="46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46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  <c r="AG30" s="10"/>
      <c r="AH30" s="10"/>
      <c r="AI30" s="10"/>
      <c r="AJ30" s="10"/>
      <c r="AK30" s="10"/>
      <c r="AL30" s="10"/>
      <c r="AM30" s="10"/>
    </row>
    <row r="31" spans="1:39" ht="19.5" customHeight="1">
      <c r="A31" s="21"/>
      <c r="B31" s="49" t="str">
        <f>C4</f>
        <v>KIRKLARELİ (LÜLEBURGAZ)</v>
      </c>
      <c r="C31" s="50">
        <v>6</v>
      </c>
      <c r="D31" s="50">
        <v>12</v>
      </c>
      <c r="E31" s="51" t="str">
        <f>C7</f>
        <v>İSTANBUL (ZEYTİNBURNU)</v>
      </c>
      <c r="F31" s="56">
        <v>43278</v>
      </c>
      <c r="G31" s="53"/>
      <c r="H31" s="8"/>
      <c r="I31" s="51" t="str">
        <f>C7</f>
        <v>İSTANBUL (ZEYTİNBURNU)</v>
      </c>
      <c r="J31" s="50">
        <v>12</v>
      </c>
      <c r="K31" s="50">
        <v>0</v>
      </c>
      <c r="L31" s="51" t="str">
        <f>C4</f>
        <v>KIRKLARELİ (LÜLEBURGAZ)</v>
      </c>
      <c r="M31" s="56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10"/>
      <c r="AH31" s="10"/>
      <c r="AI31" s="10"/>
      <c r="AJ31" s="10"/>
      <c r="AK31" s="10"/>
      <c r="AL31" s="10"/>
      <c r="AM31" s="10"/>
    </row>
    <row r="32" spans="1:39" ht="19.5" customHeight="1">
      <c r="A32" s="21"/>
      <c r="B32" s="49" t="str">
        <f>C6</f>
        <v>İSTANBUL (SULTANGAZİ)</v>
      </c>
      <c r="C32" s="50">
        <v>12</v>
      </c>
      <c r="D32" s="50">
        <v>2</v>
      </c>
      <c r="E32" s="51" t="str">
        <f>C5</f>
        <v>TEKİRDAĞ (ÇORLU)</v>
      </c>
      <c r="F32" s="56">
        <v>43278</v>
      </c>
      <c r="G32" s="53"/>
      <c r="H32" s="8"/>
      <c r="I32" s="51" t="str">
        <f>C5</f>
        <v>TEKİRDAĞ (ÇORLU)</v>
      </c>
      <c r="J32" s="50">
        <v>12</v>
      </c>
      <c r="K32" s="50">
        <v>10</v>
      </c>
      <c r="L32" s="51" t="str">
        <f>C6</f>
        <v>İSTANBUL (SULTANGAZİ)</v>
      </c>
      <c r="M32" s="56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  <c r="AG32" s="10"/>
      <c r="AH32" s="10"/>
      <c r="AI32" s="10"/>
      <c r="AJ32" s="10"/>
      <c r="AK32" s="10"/>
      <c r="AL32" s="10"/>
      <c r="AM32" s="10"/>
    </row>
    <row r="33" spans="1:39" ht="19.5" customHeight="1">
      <c r="A33" s="21"/>
      <c r="B33" s="49" t="str">
        <f>C3</f>
        <v>EDİRNE (MERKEZ)</v>
      </c>
      <c r="C33" s="50"/>
      <c r="D33" s="50"/>
      <c r="E33" s="51" t="str">
        <f>C8</f>
        <v>BAY</v>
      </c>
      <c r="F33" s="55"/>
      <c r="G33" s="45"/>
      <c r="H33" s="8"/>
      <c r="I33" s="51" t="str">
        <f>C3</f>
        <v>EDİRNE (MERKEZ)</v>
      </c>
      <c r="J33" s="50"/>
      <c r="K33" s="50"/>
      <c r="L33" s="51" t="str">
        <f>C8</f>
        <v>BAY</v>
      </c>
      <c r="M33" s="55"/>
      <c r="N33" s="45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10"/>
      <c r="AH33" s="10"/>
      <c r="AI33" s="10"/>
      <c r="AJ33" s="10"/>
      <c r="AK33" s="10"/>
      <c r="AL33" s="10"/>
      <c r="AM33" s="10"/>
    </row>
    <row r="34" spans="1:39" ht="15.75" customHeight="1">
      <c r="A34" s="11"/>
      <c r="B34" s="57"/>
      <c r="C34" s="57"/>
      <c r="D34" s="57"/>
      <c r="E34" s="57"/>
      <c r="F34" s="58"/>
      <c r="G34" s="57"/>
      <c r="H34" s="57"/>
      <c r="I34" s="57"/>
      <c r="J34" s="57"/>
      <c r="K34" s="57"/>
      <c r="L34" s="57"/>
      <c r="M34" s="58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10"/>
      <c r="AH34" s="10"/>
      <c r="AI34" s="10"/>
      <c r="AJ34" s="10"/>
      <c r="AK34" s="10"/>
      <c r="AL34" s="10"/>
      <c r="AM34" s="10"/>
    </row>
    <row r="35" spans="1:39" ht="15.75" customHeight="1">
      <c r="A35" s="11"/>
      <c r="B35" s="57"/>
      <c r="C35" s="57"/>
      <c r="D35" s="57"/>
      <c r="E35" s="57"/>
      <c r="F35" s="58"/>
      <c r="G35" s="57"/>
      <c r="H35" s="57"/>
      <c r="I35" s="57"/>
      <c r="J35" s="57"/>
      <c r="K35" s="57"/>
      <c r="L35" s="57"/>
      <c r="M35" s="58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/>
      <c r="AG35" s="10"/>
      <c r="AH35" s="10"/>
      <c r="AI35" s="10"/>
      <c r="AJ35" s="10"/>
      <c r="AK35" s="10"/>
      <c r="AL35" s="10"/>
      <c r="AM35" s="10"/>
    </row>
    <row r="36" spans="1:39" ht="15.75" customHeight="1">
      <c r="A36" s="6"/>
      <c r="F36" s="59"/>
      <c r="G36" s="6"/>
      <c r="M36" s="59"/>
      <c r="N36" s="6"/>
    </row>
    <row r="37" spans="1:39" ht="15.75" customHeight="1">
      <c r="A37" s="6"/>
      <c r="F37" s="59"/>
      <c r="G37" s="6"/>
      <c r="M37" s="59"/>
      <c r="N37" s="6"/>
    </row>
    <row r="38" spans="1:39" ht="15.75" customHeight="1">
      <c r="A38" s="6"/>
      <c r="F38" s="59"/>
      <c r="G38" s="6"/>
      <c r="M38" s="59"/>
      <c r="N38" s="6"/>
    </row>
    <row r="39" spans="1:39" ht="15.75" customHeight="1">
      <c r="A39" s="6"/>
      <c r="F39" s="59"/>
      <c r="G39" s="6"/>
      <c r="M39" s="59"/>
      <c r="N39" s="6"/>
    </row>
    <row r="40" spans="1:39" ht="15.75" customHeight="1">
      <c r="A40" s="6"/>
      <c r="F40" s="59"/>
      <c r="G40" s="6"/>
      <c r="M40" s="59"/>
      <c r="N40" s="6"/>
    </row>
    <row r="41" spans="1:39" ht="15.75" customHeight="1">
      <c r="A41" s="6"/>
      <c r="F41" s="59"/>
      <c r="G41" s="6"/>
      <c r="M41" s="59"/>
      <c r="N41" s="6"/>
    </row>
    <row r="42" spans="1:39" ht="15.75" customHeight="1">
      <c r="A42" s="6"/>
      <c r="F42" s="59"/>
      <c r="G42" s="6"/>
      <c r="M42" s="59"/>
      <c r="N42" s="6"/>
    </row>
    <row r="43" spans="1:39" ht="15.75" customHeight="1">
      <c r="A43" s="6"/>
      <c r="F43" s="59"/>
      <c r="G43" s="6"/>
      <c r="M43" s="59"/>
      <c r="N43" s="6"/>
    </row>
    <row r="44" spans="1:39" ht="15.75" customHeight="1">
      <c r="A44" s="6"/>
      <c r="F44" s="59"/>
      <c r="G44" s="6"/>
      <c r="M44" s="59"/>
      <c r="N44" s="6"/>
    </row>
    <row r="45" spans="1:39" ht="15.75" customHeight="1">
      <c r="A45" s="6"/>
      <c r="F45" s="59"/>
      <c r="G45" s="6"/>
      <c r="M45" s="59"/>
      <c r="N45" s="6"/>
    </row>
    <row r="46" spans="1:39" ht="15.75" customHeight="1">
      <c r="A46" s="6"/>
      <c r="F46" s="59"/>
      <c r="G46" s="6"/>
      <c r="M46" s="59"/>
      <c r="N46" s="6"/>
    </row>
    <row r="47" spans="1:39" ht="15.75" customHeight="1">
      <c r="A47" s="6"/>
      <c r="F47" s="59"/>
      <c r="G47" s="6"/>
      <c r="M47" s="59"/>
      <c r="N47" s="6"/>
    </row>
    <row r="48" spans="1:39" ht="15.75" customHeight="1">
      <c r="A48" s="6"/>
      <c r="F48" s="59"/>
      <c r="G48" s="6"/>
      <c r="M48" s="59"/>
      <c r="N48" s="6"/>
    </row>
    <row r="49" spans="1:14" ht="15.75" customHeight="1">
      <c r="A49" s="6"/>
      <c r="F49" s="59"/>
      <c r="G49" s="6"/>
      <c r="M49" s="59"/>
      <c r="N49" s="6"/>
    </row>
    <row r="50" spans="1:14" ht="15.75" customHeight="1">
      <c r="A50" s="6"/>
      <c r="F50" s="59"/>
      <c r="G50" s="6"/>
      <c r="M50" s="59"/>
      <c r="N50" s="6"/>
    </row>
    <row r="51" spans="1:14" ht="15.75" customHeight="1">
      <c r="A51" s="6"/>
      <c r="F51" s="59"/>
      <c r="G51" s="6"/>
      <c r="M51" s="59"/>
      <c r="N51" s="6"/>
    </row>
    <row r="52" spans="1:14" ht="15.75" customHeight="1">
      <c r="A52" s="6"/>
      <c r="F52" s="59"/>
      <c r="G52" s="6"/>
      <c r="M52" s="59"/>
      <c r="N52" s="6"/>
    </row>
    <row r="53" spans="1:14" ht="15.75" customHeight="1">
      <c r="A53" s="6"/>
      <c r="F53" s="59"/>
      <c r="G53" s="6"/>
      <c r="M53" s="59"/>
      <c r="N53" s="6"/>
    </row>
    <row r="54" spans="1:14" ht="15.75" customHeight="1">
      <c r="A54" s="6"/>
      <c r="F54" s="59"/>
      <c r="G54" s="6"/>
      <c r="M54" s="59"/>
      <c r="N54" s="6"/>
    </row>
    <row r="55" spans="1:14" ht="15.75" customHeight="1">
      <c r="A55" s="6"/>
      <c r="F55" s="59"/>
      <c r="G55" s="6"/>
      <c r="M55" s="59"/>
      <c r="N55" s="6"/>
    </row>
    <row r="56" spans="1:14" ht="15.75" customHeight="1">
      <c r="A56" s="6"/>
      <c r="F56" s="59"/>
      <c r="G56" s="6"/>
      <c r="M56" s="59"/>
      <c r="N56" s="6"/>
    </row>
    <row r="57" spans="1:14" ht="15.75" customHeight="1">
      <c r="A57" s="6"/>
      <c r="F57" s="59"/>
      <c r="G57" s="6"/>
      <c r="M57" s="59"/>
      <c r="N57" s="6"/>
    </row>
    <row r="58" spans="1:14" ht="15.75" customHeight="1">
      <c r="A58" s="6"/>
      <c r="F58" s="59"/>
      <c r="G58" s="6"/>
      <c r="M58" s="59"/>
      <c r="N58" s="6"/>
    </row>
    <row r="59" spans="1:14" ht="15.75" customHeight="1">
      <c r="A59" s="6"/>
      <c r="F59" s="59"/>
      <c r="G59" s="6"/>
      <c r="M59" s="59"/>
      <c r="N59" s="6"/>
    </row>
    <row r="60" spans="1:14" ht="15.75" customHeight="1">
      <c r="A60" s="6"/>
      <c r="F60" s="59"/>
      <c r="G60" s="6"/>
      <c r="M60" s="59"/>
      <c r="N60" s="6"/>
    </row>
    <row r="61" spans="1:14" ht="15.75" customHeight="1">
      <c r="A61" s="6"/>
      <c r="F61" s="59"/>
      <c r="G61" s="6"/>
      <c r="M61" s="59"/>
      <c r="N61" s="6"/>
    </row>
    <row r="62" spans="1:14" ht="15.75" customHeight="1">
      <c r="A62" s="6"/>
      <c r="F62" s="59"/>
      <c r="G62" s="6"/>
      <c r="M62" s="59"/>
      <c r="N62" s="6"/>
    </row>
    <row r="63" spans="1:14" ht="15.75" customHeight="1">
      <c r="A63" s="6"/>
      <c r="F63" s="59"/>
      <c r="G63" s="6"/>
      <c r="M63" s="59"/>
      <c r="N63" s="6"/>
    </row>
    <row r="64" spans="1:14" ht="15.75" customHeight="1">
      <c r="A64" s="6"/>
      <c r="F64" s="59"/>
      <c r="G64" s="6"/>
      <c r="M64" s="59"/>
      <c r="N64" s="6"/>
    </row>
    <row r="65" spans="1:14" ht="15.75" customHeight="1">
      <c r="A65" s="6"/>
      <c r="F65" s="59"/>
      <c r="G65" s="6"/>
      <c r="M65" s="59"/>
      <c r="N65" s="6"/>
    </row>
    <row r="66" spans="1:14" ht="15.75" customHeight="1">
      <c r="A66" s="6"/>
      <c r="F66" s="59"/>
      <c r="G66" s="6"/>
      <c r="M66" s="59"/>
      <c r="N66" s="6"/>
    </row>
    <row r="67" spans="1:14" ht="15.75" customHeight="1">
      <c r="A67" s="6"/>
      <c r="F67" s="59"/>
      <c r="G67" s="6"/>
      <c r="M67" s="59"/>
      <c r="N67" s="6"/>
    </row>
    <row r="68" spans="1:14" ht="15.75" customHeight="1">
      <c r="A68" s="6"/>
      <c r="F68" s="59"/>
      <c r="G68" s="6"/>
      <c r="M68" s="59"/>
      <c r="N68" s="6"/>
    </row>
    <row r="69" spans="1:14" ht="15.75" customHeight="1">
      <c r="A69" s="6"/>
      <c r="F69" s="59"/>
      <c r="G69" s="6"/>
      <c r="M69" s="59"/>
      <c r="N69" s="6"/>
    </row>
    <row r="70" spans="1:14" ht="15.75" customHeight="1">
      <c r="A70" s="6"/>
      <c r="F70" s="59"/>
      <c r="G70" s="6"/>
      <c r="M70" s="59"/>
      <c r="N70" s="6"/>
    </row>
    <row r="71" spans="1:14" ht="15.75" customHeight="1">
      <c r="A71" s="6"/>
      <c r="F71" s="59"/>
      <c r="G71" s="6"/>
      <c r="M71" s="59"/>
      <c r="N71" s="6"/>
    </row>
    <row r="72" spans="1:14" ht="15.75" customHeight="1">
      <c r="A72" s="6"/>
      <c r="F72" s="59"/>
      <c r="G72" s="6"/>
      <c r="M72" s="59"/>
      <c r="N72" s="6"/>
    </row>
    <row r="73" spans="1:14" ht="15.75" customHeight="1">
      <c r="A73" s="6"/>
      <c r="F73" s="59"/>
      <c r="G73" s="6"/>
      <c r="M73" s="59"/>
      <c r="N73" s="6"/>
    </row>
    <row r="74" spans="1:14" ht="15.75" customHeight="1">
      <c r="A74" s="6"/>
      <c r="F74" s="59"/>
      <c r="G74" s="6"/>
      <c r="M74" s="59"/>
      <c r="N74" s="6"/>
    </row>
    <row r="75" spans="1:14" ht="15.75" customHeight="1">
      <c r="A75" s="6"/>
      <c r="F75" s="59"/>
      <c r="G75" s="6"/>
      <c r="M75" s="59"/>
      <c r="N75" s="6"/>
    </row>
    <row r="76" spans="1:14" ht="15.75" customHeight="1">
      <c r="A76" s="6"/>
      <c r="F76" s="59"/>
      <c r="G76" s="6"/>
      <c r="M76" s="59"/>
      <c r="N76" s="6"/>
    </row>
    <row r="77" spans="1:14" ht="15.75" customHeight="1">
      <c r="A77" s="6"/>
      <c r="F77" s="59"/>
      <c r="G77" s="6"/>
      <c r="M77" s="59"/>
      <c r="N77" s="6"/>
    </row>
    <row r="78" spans="1:14" ht="15.75" customHeight="1">
      <c r="A78" s="6"/>
      <c r="F78" s="59"/>
      <c r="G78" s="6"/>
      <c r="M78" s="59"/>
      <c r="N78" s="6"/>
    </row>
    <row r="79" spans="1:14" ht="15.75" customHeight="1">
      <c r="A79" s="6"/>
      <c r="F79" s="59"/>
      <c r="G79" s="6"/>
      <c r="M79" s="59"/>
      <c r="N79" s="6"/>
    </row>
    <row r="80" spans="1:14" ht="15.75" customHeight="1">
      <c r="A80" s="6"/>
      <c r="F80" s="59"/>
      <c r="G80" s="6"/>
      <c r="M80" s="59"/>
      <c r="N80" s="6"/>
    </row>
    <row r="81" spans="1:14" ht="15.75" customHeight="1">
      <c r="A81" s="6"/>
      <c r="F81" s="59"/>
      <c r="G81" s="6"/>
      <c r="M81" s="59"/>
      <c r="N81" s="6"/>
    </row>
    <row r="82" spans="1:14" ht="15.75" customHeight="1">
      <c r="A82" s="6"/>
      <c r="F82" s="59"/>
      <c r="G82" s="6"/>
      <c r="M82" s="59"/>
      <c r="N82" s="6"/>
    </row>
    <row r="83" spans="1:14" ht="15.75" customHeight="1">
      <c r="A83" s="6"/>
      <c r="F83" s="59"/>
      <c r="G83" s="6"/>
      <c r="M83" s="59"/>
      <c r="N83" s="6"/>
    </row>
    <row r="84" spans="1:14" ht="15.75" customHeight="1">
      <c r="A84" s="6"/>
      <c r="F84" s="59"/>
      <c r="G84" s="6"/>
      <c r="M84" s="59"/>
      <c r="N84" s="6"/>
    </row>
    <row r="85" spans="1:14" ht="15.75" customHeight="1">
      <c r="A85" s="6"/>
      <c r="F85" s="59"/>
      <c r="G85" s="6"/>
      <c r="M85" s="59"/>
      <c r="N85" s="6"/>
    </row>
    <row r="86" spans="1:14" ht="15.75" customHeight="1">
      <c r="A86" s="6"/>
      <c r="F86" s="59"/>
      <c r="G86" s="6"/>
      <c r="M86" s="59"/>
      <c r="N86" s="6"/>
    </row>
    <row r="87" spans="1:14" ht="15.75" customHeight="1">
      <c r="A87" s="6"/>
      <c r="F87" s="59"/>
      <c r="G87" s="6"/>
      <c r="M87" s="59"/>
      <c r="N87" s="6"/>
    </row>
    <row r="88" spans="1:14" ht="15.75" customHeight="1">
      <c r="A88" s="6"/>
      <c r="F88" s="59"/>
      <c r="G88" s="6"/>
      <c r="M88" s="59"/>
      <c r="N88" s="6"/>
    </row>
    <row r="89" spans="1:14" ht="15.75" customHeight="1">
      <c r="A89" s="6"/>
      <c r="F89" s="59"/>
      <c r="G89" s="6"/>
      <c r="M89" s="59"/>
      <c r="N89" s="6"/>
    </row>
    <row r="90" spans="1:14" ht="15.75" customHeight="1">
      <c r="A90" s="6"/>
      <c r="F90" s="59"/>
      <c r="G90" s="6"/>
      <c r="M90" s="59"/>
      <c r="N90" s="6"/>
    </row>
    <row r="91" spans="1:14" ht="15.75" customHeight="1">
      <c r="A91" s="6"/>
      <c r="F91" s="59"/>
      <c r="G91" s="6"/>
      <c r="M91" s="59"/>
      <c r="N91" s="6"/>
    </row>
    <row r="92" spans="1:14" ht="15.75" customHeight="1">
      <c r="A92" s="6"/>
      <c r="F92" s="59"/>
      <c r="G92" s="6"/>
      <c r="M92" s="59"/>
      <c r="N92" s="6"/>
    </row>
    <row r="93" spans="1:14" ht="15.75" customHeight="1">
      <c r="A93" s="6"/>
      <c r="F93" s="59"/>
      <c r="G93" s="6"/>
      <c r="M93" s="59"/>
      <c r="N93" s="6"/>
    </row>
    <row r="94" spans="1:14" ht="15.75" customHeight="1">
      <c r="A94" s="6"/>
      <c r="F94" s="59"/>
      <c r="G94" s="6"/>
      <c r="M94" s="59"/>
      <c r="N94" s="6"/>
    </row>
    <row r="95" spans="1:14" ht="15.75" customHeight="1">
      <c r="A95" s="6"/>
      <c r="F95" s="59"/>
      <c r="G95" s="6"/>
      <c r="M95" s="59"/>
      <c r="N95" s="6"/>
    </row>
    <row r="96" spans="1:14" ht="15.75" customHeight="1">
      <c r="A96" s="6"/>
      <c r="F96" s="59"/>
      <c r="G96" s="6"/>
      <c r="M96" s="59"/>
      <c r="N96" s="6"/>
    </row>
    <row r="97" spans="1:14" ht="15.75" customHeight="1">
      <c r="A97" s="6"/>
      <c r="F97" s="59"/>
      <c r="G97" s="6"/>
      <c r="M97" s="59"/>
      <c r="N97" s="6"/>
    </row>
    <row r="98" spans="1:14" ht="15.75" customHeight="1">
      <c r="A98" s="6"/>
      <c r="F98" s="59"/>
      <c r="G98" s="6"/>
      <c r="M98" s="59"/>
      <c r="N98" s="6"/>
    </row>
    <row r="99" spans="1:14" ht="15.75" customHeight="1">
      <c r="A99" s="6"/>
      <c r="F99" s="59"/>
      <c r="G99" s="6"/>
      <c r="M99" s="59"/>
      <c r="N99" s="6"/>
    </row>
    <row r="100" spans="1:14" ht="15.75" customHeight="1">
      <c r="A100" s="6"/>
      <c r="F100" s="59"/>
      <c r="G100" s="6"/>
      <c r="M100" s="59"/>
      <c r="N100" s="6"/>
    </row>
  </sheetData>
  <sortState ref="AN4:AR8">
    <sortCondition descending="1" ref="AO4:AO8"/>
    <sortCondition descending="1" ref="AP4:AP8"/>
  </sortState>
  <mergeCells count="22">
    <mergeCell ref="J10:K10"/>
    <mergeCell ref="I9:M9"/>
    <mergeCell ref="B9:H9"/>
    <mergeCell ref="C10:D10"/>
    <mergeCell ref="J30:K30"/>
    <mergeCell ref="J25:K25"/>
    <mergeCell ref="C15:D15"/>
    <mergeCell ref="J15:K15"/>
    <mergeCell ref="C20:D20"/>
    <mergeCell ref="J20:K20"/>
    <mergeCell ref="C8:E8"/>
    <mergeCell ref="C4:E4"/>
    <mergeCell ref="C3:E3"/>
    <mergeCell ref="C25:D25"/>
    <mergeCell ref="C30:D30"/>
    <mergeCell ref="Q1:U1"/>
    <mergeCell ref="AN2:AR2"/>
    <mergeCell ref="C7:E7"/>
    <mergeCell ref="B1:K1"/>
    <mergeCell ref="C2:K2"/>
    <mergeCell ref="C5:E5"/>
    <mergeCell ref="C6:E6"/>
  </mergeCells>
  <pageMargins left="0.7" right="0.7" top="0.75" bottom="0.75" header="0" footer="0"/>
  <pageSetup orientation="landscape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topLeftCell="A4" workbookViewId="0">
      <selection activeCell="AH7" sqref="AH7:AL8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.10937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.109375" customWidth="1"/>
    <col min="14" max="14" width="13.6640625" customWidth="1"/>
    <col min="15" max="15" width="1.6640625" customWidth="1"/>
    <col min="16" max="16" width="206.5546875" customWidth="1"/>
    <col min="17" max="17" width="27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32.8867187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417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195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195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16" t="s">
        <v>133</v>
      </c>
      <c r="R2" s="118" t="s">
        <v>134</v>
      </c>
      <c r="S2" s="119" t="s">
        <v>135</v>
      </c>
      <c r="T2" s="119" t="s">
        <v>136</v>
      </c>
      <c r="U2" s="119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116" t="s">
        <v>133</v>
      </c>
      <c r="AI2" s="120" t="s">
        <v>134</v>
      </c>
      <c r="AJ2" s="121" t="s">
        <v>135</v>
      </c>
      <c r="AK2" s="121" t="s">
        <v>136</v>
      </c>
      <c r="AL2" s="121" t="s">
        <v>137</v>
      </c>
    </row>
    <row r="3" spans="1:38" ht="15.6">
      <c r="A3" s="21"/>
      <c r="B3" s="22">
        <v>1</v>
      </c>
      <c r="C3" s="74" t="s">
        <v>418</v>
      </c>
      <c r="D3" s="75"/>
      <c r="E3" s="75"/>
      <c r="F3" s="75"/>
      <c r="G3" s="75"/>
      <c r="H3" s="75"/>
      <c r="I3" s="75"/>
      <c r="J3" s="75"/>
      <c r="K3" s="76"/>
      <c r="L3" s="25"/>
      <c r="M3" s="66"/>
      <c r="N3" s="8"/>
      <c r="O3" s="8"/>
      <c r="P3" s="8"/>
      <c r="Q3" s="122" t="s">
        <v>419</v>
      </c>
      <c r="R3" s="123">
        <f t="shared" ref="R3:R8" si="0">SUM(V3:AE3)</f>
        <v>4</v>
      </c>
      <c r="S3" s="124">
        <f t="shared" ref="S3:S8" si="1">SUM((T3)-(U3))</f>
        <v>-18</v>
      </c>
      <c r="T3" s="124">
        <f>SUM(C11,D17,C22,D26,C33,K11,J17,K22,J26,K33)</f>
        <v>75</v>
      </c>
      <c r="U3" s="125">
        <f>SUM(D11,C17,D22,C26,D33,J11,K17,J22,K26,J33)</f>
        <v>93</v>
      </c>
      <c r="V3" s="31">
        <f>IF(C11&gt;D11,1,0)</f>
        <v>0</v>
      </c>
      <c r="W3" s="29">
        <f>IF(D17&gt;C17,1,0)</f>
        <v>1</v>
      </c>
      <c r="X3" s="29">
        <f>IF(C22&gt;D22,1,0)</f>
        <v>0</v>
      </c>
      <c r="Y3" s="29">
        <f>IF(D26&gt;C26,1,0)</f>
        <v>0</v>
      </c>
      <c r="Z3" s="29">
        <f>IF(C33&gt;D33,1,0)</f>
        <v>1</v>
      </c>
      <c r="AA3" s="29">
        <f>IF(K11&gt;J11,1,0)</f>
        <v>0</v>
      </c>
      <c r="AB3" s="29">
        <f>IF(J17&gt;K17,1,0)</f>
        <v>1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H3" s="137" t="s">
        <v>423</v>
      </c>
      <c r="AI3" s="123">
        <v>8</v>
      </c>
      <c r="AJ3" s="124">
        <v>58</v>
      </c>
      <c r="AK3" s="124">
        <v>115</v>
      </c>
      <c r="AL3" s="125">
        <v>57</v>
      </c>
    </row>
    <row r="4" spans="1:38" ht="15.6">
      <c r="A4" s="21"/>
      <c r="B4" s="35">
        <v>2</v>
      </c>
      <c r="C4" s="78" t="s">
        <v>421</v>
      </c>
      <c r="D4" s="79"/>
      <c r="E4" s="79"/>
      <c r="F4" s="79"/>
      <c r="G4" s="79"/>
      <c r="H4" s="79"/>
      <c r="I4" s="79"/>
      <c r="J4" s="79"/>
      <c r="K4" s="80"/>
      <c r="L4" s="25"/>
      <c r="M4" s="66"/>
      <c r="N4" s="8"/>
      <c r="O4" s="8"/>
      <c r="P4" s="8"/>
      <c r="Q4" s="126" t="s">
        <v>422</v>
      </c>
      <c r="R4" s="63">
        <f t="shared" si="0"/>
        <v>2</v>
      </c>
      <c r="S4" s="29">
        <f t="shared" si="1"/>
        <v>-46</v>
      </c>
      <c r="T4" s="29">
        <f>SUM(D12,C17,D21,D28,C31,J12,K17,J21,J28,K31)</f>
        <v>71</v>
      </c>
      <c r="U4" s="30">
        <f>SUM(C12,D17,C21,C28,D31,K12,J17,K21,K28,J31)</f>
        <v>117</v>
      </c>
      <c r="V4" s="31">
        <f>IF(D12&gt;C12,1,0)</f>
        <v>0</v>
      </c>
      <c r="W4" s="29">
        <f>IF(C17&gt;D17,1,0)</f>
        <v>0</v>
      </c>
      <c r="X4" s="29">
        <f>IF(D21&gt;C21,1,0)</f>
        <v>0</v>
      </c>
      <c r="Y4" s="29">
        <f>IF(D28&gt;C28,1,0)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0</v>
      </c>
      <c r="AC4" s="29">
        <f>IF(J21&gt;K21,1,0)</f>
        <v>0</v>
      </c>
      <c r="AD4" s="29">
        <f>IF(J28&gt;K28,1,0)</f>
        <v>0</v>
      </c>
      <c r="AE4" s="29">
        <f>IF(K31&gt;J31,1,0)</f>
        <v>0</v>
      </c>
      <c r="AH4" s="126" t="s">
        <v>420</v>
      </c>
      <c r="AI4" s="63">
        <v>8</v>
      </c>
      <c r="AJ4" s="29">
        <v>56</v>
      </c>
      <c r="AK4" s="29">
        <v>110</v>
      </c>
      <c r="AL4" s="30">
        <v>54</v>
      </c>
    </row>
    <row r="5" spans="1:38" ht="15.6">
      <c r="A5" s="21"/>
      <c r="B5" s="35">
        <v>3</v>
      </c>
      <c r="C5" s="78" t="s">
        <v>424</v>
      </c>
      <c r="D5" s="79"/>
      <c r="E5" s="79"/>
      <c r="F5" s="79"/>
      <c r="G5" s="79"/>
      <c r="H5" s="79"/>
      <c r="I5" s="79"/>
      <c r="J5" s="79"/>
      <c r="K5" s="80"/>
      <c r="L5" s="25"/>
      <c r="M5" s="66"/>
      <c r="N5" s="8"/>
      <c r="O5" s="8"/>
      <c r="P5" s="8"/>
      <c r="Q5" s="126" t="s">
        <v>425</v>
      </c>
      <c r="R5" s="63">
        <f t="shared" si="0"/>
        <v>2</v>
      </c>
      <c r="S5" s="29">
        <f t="shared" si="1"/>
        <v>-59</v>
      </c>
      <c r="T5" s="29">
        <f>SUM(C12,D16,C23,C26,D32,K12,J16,K23,K26,J32)</f>
        <v>49</v>
      </c>
      <c r="U5" s="30">
        <f>SUM(D12,C16,D23,D26,C32,J12,K16,J23,J26,K32)</f>
        <v>108</v>
      </c>
      <c r="V5" s="31">
        <f>IF(C12&gt;D12,1,0)</f>
        <v>1</v>
      </c>
      <c r="W5" s="29">
        <f>IF(D16&gt;C16,1,0)</f>
        <v>0</v>
      </c>
      <c r="X5" s="29">
        <f>IF(C23&gt;D23,1,0)</f>
        <v>0</v>
      </c>
      <c r="Y5" s="29">
        <f>IF(C26&gt;D26,1,0)</f>
        <v>1</v>
      </c>
      <c r="Z5" s="29">
        <f>IF(D32&gt;C32,1,0)</f>
        <v>0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0</v>
      </c>
      <c r="AH5" s="127" t="s">
        <v>426</v>
      </c>
      <c r="AI5" s="63">
        <v>6</v>
      </c>
      <c r="AJ5" s="29">
        <v>9</v>
      </c>
      <c r="AK5" s="29">
        <v>91</v>
      </c>
      <c r="AL5" s="30">
        <v>82</v>
      </c>
    </row>
    <row r="6" spans="1:38" ht="15.6">
      <c r="A6" s="21"/>
      <c r="B6" s="35">
        <v>4</v>
      </c>
      <c r="C6" s="78" t="s">
        <v>427</v>
      </c>
      <c r="D6" s="79"/>
      <c r="E6" s="79"/>
      <c r="F6" s="79"/>
      <c r="G6" s="79"/>
      <c r="H6" s="79"/>
      <c r="I6" s="79"/>
      <c r="J6" s="79"/>
      <c r="K6" s="80"/>
      <c r="L6" s="25"/>
      <c r="M6" s="66"/>
      <c r="N6" s="8"/>
      <c r="O6" s="8"/>
      <c r="P6" s="8"/>
      <c r="Q6" s="126" t="s">
        <v>428</v>
      </c>
      <c r="R6" s="63">
        <f t="shared" si="0"/>
        <v>8</v>
      </c>
      <c r="S6" s="29">
        <f t="shared" si="1"/>
        <v>56</v>
      </c>
      <c r="T6" s="29">
        <f>SUM(D11,D18,C21,D27,C32,J11,J18,K21,J27,K32)</f>
        <v>110</v>
      </c>
      <c r="U6" s="30">
        <f>SUM(C11,C18,D21,C27,D32,K11,K18,J21,K27,J32)</f>
        <v>54</v>
      </c>
      <c r="V6" s="31">
        <f>IF(D11&gt;C11,1,0)</f>
        <v>1</v>
      </c>
      <c r="W6" s="29">
        <f>IF(D18&gt;C18,1,0)</f>
        <v>1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1</v>
      </c>
      <c r="AB6" s="29">
        <f>IF(J18&gt;K18,1,0)</f>
        <v>1</v>
      </c>
      <c r="AC6" s="29">
        <f>IF(J18&gt;K18,1,0)</f>
        <v>1</v>
      </c>
      <c r="AD6" s="29">
        <f>IF(J27&gt;K27,1,0)</f>
        <v>0</v>
      </c>
      <c r="AE6" s="29">
        <f>IF(K32&gt;J32,1,0)</f>
        <v>1</v>
      </c>
      <c r="AH6" s="126" t="s">
        <v>419</v>
      </c>
      <c r="AI6" s="63">
        <v>4</v>
      </c>
      <c r="AJ6" s="29">
        <v>-18</v>
      </c>
      <c r="AK6" s="29">
        <v>75</v>
      </c>
      <c r="AL6" s="30">
        <v>93</v>
      </c>
    </row>
    <row r="7" spans="1:38" ht="15.6">
      <c r="A7" s="21"/>
      <c r="B7" s="35">
        <v>5</v>
      </c>
      <c r="C7" s="128" t="s">
        <v>423</v>
      </c>
      <c r="D7" s="79"/>
      <c r="E7" s="79"/>
      <c r="F7" s="79"/>
      <c r="G7" s="79"/>
      <c r="H7" s="79"/>
      <c r="I7" s="79"/>
      <c r="J7" s="79"/>
      <c r="K7" s="80"/>
      <c r="L7" s="25"/>
      <c r="M7" s="66"/>
      <c r="N7" s="8"/>
      <c r="O7" s="8"/>
      <c r="P7" s="8"/>
      <c r="Q7" s="127" t="s">
        <v>423</v>
      </c>
      <c r="R7" s="63">
        <f t="shared" si="0"/>
        <v>8</v>
      </c>
      <c r="S7" s="29">
        <f t="shared" si="1"/>
        <v>58</v>
      </c>
      <c r="T7" s="29">
        <f>SUM(C13,C16,D22,C27,D31,K13,K16,J22,K27,J31)</f>
        <v>115</v>
      </c>
      <c r="U7" s="30">
        <f>SUM(D13,D16,C22,D27,C31,J13,J16,K22,J27,K31)</f>
        <v>57</v>
      </c>
      <c r="V7" s="31">
        <f>IF(C13&gt;D13,1,0)</f>
        <v>1</v>
      </c>
      <c r="W7" s="29">
        <f>IF(C16&gt;D16,1,0)</f>
        <v>1</v>
      </c>
      <c r="X7" s="29">
        <f t="shared" ref="X7:X8" si="2">IF(D22&gt;C22,1,0)</f>
        <v>1</v>
      </c>
      <c r="Y7" s="29">
        <f t="shared" ref="Y7:Y8" si="3"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 t="shared" ref="AC7:AC8" si="4">IF(J22&gt;K22,1,0)</f>
        <v>1</v>
      </c>
      <c r="AD7" s="29">
        <f t="shared" ref="AD7:AD8" si="5">IF(K27&gt;J27,1,0)</f>
        <v>1</v>
      </c>
      <c r="AE7" s="29">
        <f>IF(J31&gt;K31,1,0)</f>
        <v>1</v>
      </c>
      <c r="AH7" s="126" t="s">
        <v>425</v>
      </c>
      <c r="AI7" s="63">
        <v>2</v>
      </c>
      <c r="AJ7" s="29">
        <v>-59</v>
      </c>
      <c r="AK7" s="29">
        <v>49</v>
      </c>
      <c r="AL7" s="30">
        <v>108</v>
      </c>
    </row>
    <row r="8" spans="1:38" ht="15.75" customHeight="1">
      <c r="A8" s="21"/>
      <c r="B8" s="35">
        <v>6</v>
      </c>
      <c r="C8" s="83" t="s">
        <v>429</v>
      </c>
      <c r="D8" s="84"/>
      <c r="E8" s="84"/>
      <c r="F8" s="84"/>
      <c r="G8" s="84"/>
      <c r="H8" s="84"/>
      <c r="I8" s="84"/>
      <c r="J8" s="84"/>
      <c r="K8" s="85"/>
      <c r="L8" s="25"/>
      <c r="M8" s="66"/>
      <c r="N8" s="8"/>
      <c r="O8" s="8"/>
      <c r="P8" s="8"/>
      <c r="Q8" s="129" t="s">
        <v>430</v>
      </c>
      <c r="R8" s="101">
        <f t="shared" si="0"/>
        <v>6</v>
      </c>
      <c r="S8" s="41">
        <f t="shared" si="1"/>
        <v>9</v>
      </c>
      <c r="T8" s="41">
        <f>SUM(D13,C18,D23,C28,D33,J13,K18,J23,K28,J33)</f>
        <v>91</v>
      </c>
      <c r="U8" s="42">
        <f>SUM(C13,D18,C23,D28,C33,K13,J18,K23,J28,K33)</f>
        <v>82</v>
      </c>
      <c r="V8" s="31">
        <f>IF(D13&gt;C13,1,0)</f>
        <v>0</v>
      </c>
      <c r="W8" s="29">
        <f>IF(C18&gt;D18,1,0)</f>
        <v>0</v>
      </c>
      <c r="X8" s="29">
        <f t="shared" si="2"/>
        <v>1</v>
      </c>
      <c r="Y8" s="29">
        <f t="shared" si="3"/>
        <v>1</v>
      </c>
      <c r="Z8" s="29">
        <f>IF(D33&gt;C33,1,0)</f>
        <v>0</v>
      </c>
      <c r="AA8" s="29">
        <f>IF(J13&gt;K13,1,0)</f>
        <v>1</v>
      </c>
      <c r="AB8" s="29">
        <f>IF(K18&gt;J18,1,0)</f>
        <v>0</v>
      </c>
      <c r="AC8" s="29">
        <f t="shared" si="4"/>
        <v>1</v>
      </c>
      <c r="AD8" s="29">
        <f t="shared" si="5"/>
        <v>1</v>
      </c>
      <c r="AE8" s="29">
        <f>IF(J33&gt;K33,1,0)</f>
        <v>1</v>
      </c>
      <c r="AH8" s="130" t="s">
        <v>422</v>
      </c>
      <c r="AI8" s="101">
        <v>2</v>
      </c>
      <c r="AJ8" s="41">
        <v>-46</v>
      </c>
      <c r="AK8" s="41">
        <v>71</v>
      </c>
      <c r="AL8" s="42">
        <v>117</v>
      </c>
    </row>
    <row r="9" spans="1:38" ht="15.6">
      <c r="A9" s="21"/>
      <c r="B9" s="154" t="s">
        <v>159</v>
      </c>
      <c r="C9" s="155"/>
      <c r="D9" s="155"/>
      <c r="E9" s="155"/>
      <c r="F9" s="155"/>
      <c r="G9" s="155"/>
      <c r="H9" s="156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ANKARA (ÇANKAYA)</v>
      </c>
      <c r="C11" s="50">
        <v>4</v>
      </c>
      <c r="D11" s="50">
        <v>12</v>
      </c>
      <c r="E11" s="51" t="str">
        <f>C6</f>
        <v>ESKİŞEHİR (TEPEBAŞI)</v>
      </c>
      <c r="F11" s="68">
        <v>43215</v>
      </c>
      <c r="G11" s="53"/>
      <c r="H11" s="8"/>
      <c r="I11" s="51" t="str">
        <f>C6</f>
        <v>ESKİŞEHİR (TEPEBAŞI)</v>
      </c>
      <c r="J11" s="50">
        <v>12</v>
      </c>
      <c r="K11" s="50">
        <v>10</v>
      </c>
      <c r="L11" s="51" t="str">
        <f>C3</f>
        <v>ANKARA (ÇANKAYA)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ÇORUM (KAMİLE HACI AHMET AKDAĞ)</v>
      </c>
      <c r="C12" s="50">
        <v>12</v>
      </c>
      <c r="D12" s="50">
        <v>7</v>
      </c>
      <c r="E12" s="51" t="str">
        <f>C4</f>
        <v>ZONGULDAK (DEVREK)</v>
      </c>
      <c r="F12" s="68">
        <v>43215</v>
      </c>
      <c r="G12" s="53"/>
      <c r="H12" s="8"/>
      <c r="I12" s="51" t="str">
        <f>C4</f>
        <v>ZONGULDAK (DEVREK)</v>
      </c>
      <c r="J12" s="50">
        <v>12</v>
      </c>
      <c r="K12" s="50">
        <v>11</v>
      </c>
      <c r="L12" s="51" t="str">
        <f>C5</f>
        <v>ÇORUM (KAMİLE HACI AHMET AKDAĞ)</v>
      </c>
      <c r="M12" s="68">
        <v>43285</v>
      </c>
      <c r="N12" s="53"/>
      <c r="O12" s="54"/>
      <c r="P12" s="54"/>
      <c r="Q12" s="88"/>
      <c r="R12" s="9"/>
      <c r="S12" s="88"/>
      <c r="T12" s="9"/>
      <c r="U12" s="88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KIRŞEHİR</v>
      </c>
      <c r="C13" s="50">
        <v>12</v>
      </c>
      <c r="D13" s="50">
        <v>7</v>
      </c>
      <c r="E13" s="51" t="str">
        <f>C8</f>
        <v>ANKARA (ÇUBUK ABİDİN YILMAZ)</v>
      </c>
      <c r="F13" s="68">
        <v>43215</v>
      </c>
      <c r="G13" s="53"/>
      <c r="H13" s="8"/>
      <c r="I13" s="51" t="str">
        <f>C8</f>
        <v>ANKARA (ÇUBUK ABİDİN YILMAZ)</v>
      </c>
      <c r="J13" s="50">
        <v>12</v>
      </c>
      <c r="K13" s="50">
        <v>9</v>
      </c>
      <c r="L13" s="51" t="str">
        <f>C7</f>
        <v>KIRŞEHİR</v>
      </c>
      <c r="M13" s="68">
        <v>43285</v>
      </c>
      <c r="N13" s="53"/>
      <c r="O13" s="45"/>
      <c r="P13" s="45"/>
      <c r="Q13" s="88"/>
      <c r="R13" s="9"/>
      <c r="S13" s="9"/>
      <c r="T13" s="9"/>
      <c r="U13" s="88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88"/>
      <c r="R14" s="88"/>
      <c r="S14" s="9"/>
      <c r="T14" s="88"/>
      <c r="U14" s="88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KIRŞEHİR</v>
      </c>
      <c r="C16" s="50">
        <v>12</v>
      </c>
      <c r="D16" s="50">
        <v>0</v>
      </c>
      <c r="E16" s="51" t="str">
        <f>C5</f>
        <v>ÇORUM (KAMİLE HACI AHMET AKDAĞ)</v>
      </c>
      <c r="F16" s="70">
        <v>43222</v>
      </c>
      <c r="G16" s="53"/>
      <c r="H16" s="8"/>
      <c r="I16" s="51" t="str">
        <f>C5</f>
        <v>ÇORUM (KAMİLE HACI AHMET AKDAĞ)</v>
      </c>
      <c r="J16" s="50">
        <v>4</v>
      </c>
      <c r="K16" s="50">
        <v>12</v>
      </c>
      <c r="L16" s="51" t="str">
        <f>C7</f>
        <v>KIRŞEHİR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ZONGULDAK (DEVREK)</v>
      </c>
      <c r="C17" s="50">
        <v>11</v>
      </c>
      <c r="D17" s="50">
        <v>12</v>
      </c>
      <c r="E17" s="51" t="str">
        <f>C3</f>
        <v>ANKARA (ÇANKAYA)</v>
      </c>
      <c r="F17" s="70">
        <v>43222</v>
      </c>
      <c r="G17" s="53"/>
      <c r="H17" s="8"/>
      <c r="I17" s="51" t="str">
        <f>C3</f>
        <v>ANKARA (ÇANKAYA)</v>
      </c>
      <c r="J17" s="50">
        <v>12</v>
      </c>
      <c r="K17" s="50">
        <v>4</v>
      </c>
      <c r="L17" s="51" t="str">
        <f>C4</f>
        <v>ZONGULDAK (DEVREK)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C8</f>
        <v>ANKARA (ÇUBUK ABİDİN YILMAZ)</v>
      </c>
      <c r="C18" s="50">
        <v>4</v>
      </c>
      <c r="D18" s="50">
        <v>12</v>
      </c>
      <c r="E18" s="51" t="str">
        <f>C6</f>
        <v>ESKİŞEHİR (TEPEBAŞI)</v>
      </c>
      <c r="F18" s="70">
        <v>43222</v>
      </c>
      <c r="G18" s="53"/>
      <c r="H18" s="8"/>
      <c r="I18" s="51" t="str">
        <f>C6</f>
        <v>ESKİŞEHİR (TEPEBAŞI)</v>
      </c>
      <c r="J18" s="50">
        <v>12</v>
      </c>
      <c r="K18" s="50">
        <v>2</v>
      </c>
      <c r="L18" s="51" t="str">
        <f>C8</f>
        <v>ANKARA (ÇUBUK ABİDİN YILMAZ)</v>
      </c>
      <c r="M18" s="70">
        <v>43292</v>
      </c>
      <c r="N18" s="53"/>
      <c r="O18" s="45"/>
      <c r="P18" s="45"/>
      <c r="Q18" s="89"/>
      <c r="R18" s="8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8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8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ESKİŞEHİR (TEPEBAŞI)</v>
      </c>
      <c r="C21" s="50">
        <v>12</v>
      </c>
      <c r="D21" s="50">
        <v>3</v>
      </c>
      <c r="E21" s="51" t="str">
        <f>C4</f>
        <v>ZONGULDAK (DEVREK)</v>
      </c>
      <c r="F21" s="70">
        <v>43229</v>
      </c>
      <c r="G21" s="53"/>
      <c r="H21" s="8"/>
      <c r="I21" s="51" t="str">
        <f>C4</f>
        <v>ZONGULDAK (DEVREK)</v>
      </c>
      <c r="J21" s="50">
        <v>4</v>
      </c>
      <c r="K21" s="50">
        <v>12</v>
      </c>
      <c r="L21" s="51" t="str">
        <f>C6</f>
        <v>ESKİŞEHİR (TEPEBAŞI)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ANKARA (ÇANKAYA)</v>
      </c>
      <c r="C22" s="50">
        <v>6</v>
      </c>
      <c r="D22" s="50">
        <v>12</v>
      </c>
      <c r="E22" s="51" t="str">
        <f t="shared" ref="E22:E23" si="6">C7</f>
        <v>KIRŞEHİR</v>
      </c>
      <c r="F22" s="70">
        <v>43229</v>
      </c>
      <c r="G22" s="53"/>
      <c r="H22" s="8"/>
      <c r="I22" s="51" t="str">
        <f t="shared" ref="I22:I23" si="7">C7</f>
        <v>KIRŞEHİR</v>
      </c>
      <c r="J22" s="50">
        <v>12</v>
      </c>
      <c r="K22" s="50">
        <v>2</v>
      </c>
      <c r="L22" s="51" t="str">
        <f>C3</f>
        <v>ANKARA (ÇANKAYA)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ÇORUM (KAMİLE HACI AHMET AKDAĞ)</v>
      </c>
      <c r="C23" s="50">
        <v>2</v>
      </c>
      <c r="D23" s="50">
        <v>12</v>
      </c>
      <c r="E23" s="51" t="str">
        <f t="shared" si="6"/>
        <v>ANKARA (ÇUBUK ABİDİN YILMAZ)</v>
      </c>
      <c r="F23" s="70">
        <v>43229</v>
      </c>
      <c r="G23" s="53"/>
      <c r="H23" s="8"/>
      <c r="I23" s="51" t="str">
        <f t="shared" si="7"/>
        <v>ANKARA (ÇUBUK ABİDİN YILMAZ)</v>
      </c>
      <c r="J23" s="50">
        <v>12</v>
      </c>
      <c r="K23" s="50">
        <v>5</v>
      </c>
      <c r="L23" s="51" t="str">
        <f>C5</f>
        <v>ÇORUM (KAMİLE HACI AHMET AKDAĞ)</v>
      </c>
      <c r="M23" s="70">
        <v>43299</v>
      </c>
      <c r="N23" s="53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ÇORUM (KAMİLE HACI AHMET AKDAĞ)</v>
      </c>
      <c r="C26" s="50">
        <v>12</v>
      </c>
      <c r="D26" s="50">
        <v>5</v>
      </c>
      <c r="E26" s="51" t="str">
        <f>C3</f>
        <v>ANKARA (ÇANKAYA)</v>
      </c>
      <c r="F26" s="70">
        <v>43271</v>
      </c>
      <c r="G26" s="53"/>
      <c r="H26" s="8"/>
      <c r="I26" s="51" t="s">
        <v>431</v>
      </c>
      <c r="J26" s="50">
        <v>12</v>
      </c>
      <c r="K26" s="50">
        <v>0</v>
      </c>
      <c r="L26" s="51" t="str">
        <f>C5</f>
        <v>ÇORUM (KAMİLE HACI AHMET AKDAĞ)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 t="shared" ref="B27:B28" si="8">C7</f>
        <v>KIRŞEHİR</v>
      </c>
      <c r="C27" s="50">
        <v>12</v>
      </c>
      <c r="D27" s="50">
        <v>6</v>
      </c>
      <c r="E27" s="51" t="str">
        <f>C6</f>
        <v>ESKİŞEHİR (TEPEBAŞI)</v>
      </c>
      <c r="F27" s="70">
        <v>43271</v>
      </c>
      <c r="G27" s="53"/>
      <c r="H27" s="8"/>
      <c r="I27" s="51" t="str">
        <f>C6</f>
        <v>ESKİŞEHİR (TEPEBAŞI)</v>
      </c>
      <c r="J27" s="50">
        <v>8</v>
      </c>
      <c r="K27" s="50">
        <v>12</v>
      </c>
      <c r="L27" s="51" t="s">
        <v>423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 t="shared" si="8"/>
        <v>ANKARA (ÇUBUK ABİDİN YILMAZ)</v>
      </c>
      <c r="C28" s="50">
        <v>12</v>
      </c>
      <c r="D28" s="50">
        <v>11</v>
      </c>
      <c r="E28" s="51" t="str">
        <f>C4</f>
        <v>ZONGULDAK (DEVREK)</v>
      </c>
      <c r="F28" s="70">
        <v>43271</v>
      </c>
      <c r="G28" s="53"/>
      <c r="H28" s="8"/>
      <c r="I28" s="51" t="str">
        <f>C4</f>
        <v>ZONGULDAK (DEVREK)</v>
      </c>
      <c r="J28" s="50">
        <v>7</v>
      </c>
      <c r="K28" s="50">
        <v>12</v>
      </c>
      <c r="L28" s="51" t="str">
        <f>C8</f>
        <v>ANKARA (ÇUBUK ABİDİN YILMAZ)</v>
      </c>
      <c r="M28" s="70">
        <v>43306</v>
      </c>
      <c r="N28" s="53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ZONGULDAK (DEVREK)</v>
      </c>
      <c r="C31" s="50">
        <v>12</v>
      </c>
      <c r="D31" s="50">
        <v>10</v>
      </c>
      <c r="E31" s="51" t="str">
        <f>C7</f>
        <v>KIRŞEHİR</v>
      </c>
      <c r="F31" s="70">
        <v>43278</v>
      </c>
      <c r="G31" s="53"/>
      <c r="H31" s="8"/>
      <c r="I31" s="51" t="str">
        <f>C7</f>
        <v>KIRŞEHİR</v>
      </c>
      <c r="J31" s="50">
        <v>12</v>
      </c>
      <c r="K31" s="50">
        <v>0</v>
      </c>
      <c r="L31" s="51" t="str">
        <f>C4</f>
        <v>ZONGULDAK (DEVREK)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ESKİŞEHİR (TEPEBAŞI)</v>
      </c>
      <c r="C32" s="50">
        <v>12</v>
      </c>
      <c r="D32" s="50">
        <v>0</v>
      </c>
      <c r="E32" s="51" t="str">
        <f>C5</f>
        <v>ÇORUM (KAMİLE HACI AHMET AKDAĞ)</v>
      </c>
      <c r="F32" s="70">
        <v>43278</v>
      </c>
      <c r="G32" s="53"/>
      <c r="H32" s="8"/>
      <c r="I32" s="51" t="str">
        <f>C5</f>
        <v>ÇORUM (KAMİLE HACI AHMET AKDAĞ)</v>
      </c>
      <c r="J32" s="50">
        <v>3</v>
      </c>
      <c r="K32" s="50">
        <v>12</v>
      </c>
      <c r="L32" s="51" t="str">
        <f>C6</f>
        <v>ESKİŞEHİR (TEPEBAŞI)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ANKARA (ÇANKAYA)</v>
      </c>
      <c r="C33" s="50">
        <v>12</v>
      </c>
      <c r="D33" s="50">
        <v>6</v>
      </c>
      <c r="E33" s="51" t="str">
        <f>C8</f>
        <v>ANKARA (ÇUBUK ABİDİN YILMAZ)</v>
      </c>
      <c r="F33" s="70">
        <v>43278</v>
      </c>
      <c r="G33" s="53"/>
      <c r="H33" s="8"/>
      <c r="I33" s="51" t="str">
        <f>C8</f>
        <v>ANKARA (ÇUBUK ABİDİN YILMAZ)</v>
      </c>
      <c r="J33" s="50">
        <v>12</v>
      </c>
      <c r="K33" s="50">
        <v>0</v>
      </c>
      <c r="L33" s="51" t="str">
        <f>C3</f>
        <v>ANKARA (ÇANKAYA)</v>
      </c>
      <c r="M33" s="70">
        <v>43313</v>
      </c>
      <c r="N33" s="53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7:AL8">
    <sortCondition ref="AL7:AL8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0"/>
  <sheetViews>
    <sheetView showGridLines="0" workbookViewId="0">
      <pane xSplit="1" topLeftCell="B1" activePane="topRight" state="frozen"/>
      <selection pane="topRight" activeCell="AG15" sqref="AG1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95" customWidth="1"/>
    <col min="17" max="17" width="27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2" width="14.44140625" customWidth="1"/>
    <col min="33" max="33" width="33.33203125" customWidth="1"/>
    <col min="34" max="34" width="6.33203125" customWidth="1"/>
    <col min="35" max="35" width="7.109375" customWidth="1"/>
    <col min="36" max="36" width="10.5546875" customWidth="1"/>
    <col min="37" max="37" width="11.6640625" customWidth="1"/>
  </cols>
  <sheetData>
    <row r="1" spans="1:37" ht="21" customHeight="1">
      <c r="A1" s="7"/>
      <c r="B1" s="167" t="s">
        <v>432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195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F1" s="6"/>
      <c r="AG1" s="141" t="s">
        <v>195</v>
      </c>
      <c r="AH1" s="142"/>
      <c r="AI1" s="142"/>
      <c r="AJ1" s="142"/>
      <c r="AK1" s="143"/>
    </row>
    <row r="2" spans="1:37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15" t="s">
        <v>133</v>
      </c>
      <c r="R2" s="32" t="s">
        <v>134</v>
      </c>
      <c r="S2" s="33" t="s">
        <v>135</v>
      </c>
      <c r="T2" s="33" t="s">
        <v>136</v>
      </c>
      <c r="U2" s="34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F2" s="6"/>
      <c r="AG2" s="15" t="s">
        <v>133</v>
      </c>
      <c r="AH2" s="32" t="s">
        <v>134</v>
      </c>
      <c r="AI2" s="33" t="s">
        <v>135</v>
      </c>
      <c r="AJ2" s="33" t="s">
        <v>136</v>
      </c>
      <c r="AK2" s="34" t="s">
        <v>137</v>
      </c>
    </row>
    <row r="3" spans="1:37" ht="15.6">
      <c r="A3" s="21"/>
      <c r="B3" s="22">
        <v>1</v>
      </c>
      <c r="C3" s="74" t="s">
        <v>433</v>
      </c>
      <c r="D3" s="75"/>
      <c r="E3" s="75"/>
      <c r="F3" s="75"/>
      <c r="G3" s="75"/>
      <c r="H3" s="75"/>
      <c r="I3" s="75"/>
      <c r="J3" s="75"/>
      <c r="K3" s="76"/>
      <c r="L3" s="25"/>
      <c r="M3" s="66"/>
      <c r="N3" s="8"/>
      <c r="O3" s="8"/>
      <c r="P3" s="8"/>
      <c r="Q3" s="131" t="s">
        <v>434</v>
      </c>
      <c r="R3" s="28">
        <f t="shared" ref="R3:R8" si="0">SUM(V3:AE3)</f>
        <v>5</v>
      </c>
      <c r="S3" s="29">
        <f t="shared" ref="S3:S8" si="1">SUM((T3)-(U3))</f>
        <v>-3</v>
      </c>
      <c r="T3" s="29">
        <f>SUM(C11,D17,C22,D26,C33,K11,J17,K22,J26,K33)</f>
        <v>85</v>
      </c>
      <c r="U3" s="30">
        <f>SUM(D11,C17,D22,C26,D33,J11,K17,J22,K26,J33)</f>
        <v>88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0</v>
      </c>
      <c r="Z3" s="29">
        <f>IF(C33&gt;D33,1,0)</f>
        <v>1</v>
      </c>
      <c r="AA3" s="29">
        <f>IF(K11&gt;J11,1,0)</f>
        <v>0</v>
      </c>
      <c r="AB3" s="29">
        <f>IF(J17&gt;K17,1,0)</f>
        <v>1</v>
      </c>
      <c r="AC3" s="29">
        <f>IF(K22&gt;J22,1,0)</f>
        <v>0</v>
      </c>
      <c r="AD3" s="29">
        <f>IF(J26&gt;K26,1,0)</f>
        <v>0</v>
      </c>
      <c r="AE3" s="29">
        <f>IF(K33&gt;J33,1,0)</f>
        <v>0</v>
      </c>
      <c r="AF3" s="6"/>
      <c r="AG3" s="132" t="s">
        <v>438</v>
      </c>
      <c r="AH3" s="28">
        <v>8</v>
      </c>
      <c r="AI3" s="29">
        <v>47</v>
      </c>
      <c r="AJ3" s="29">
        <v>106</v>
      </c>
      <c r="AK3" s="30">
        <v>59</v>
      </c>
    </row>
    <row r="4" spans="1:37" ht="15.6">
      <c r="A4" s="21"/>
      <c r="B4" s="35">
        <v>2</v>
      </c>
      <c r="C4" s="128" t="s">
        <v>436</v>
      </c>
      <c r="D4" s="79"/>
      <c r="E4" s="79"/>
      <c r="F4" s="79"/>
      <c r="G4" s="79"/>
      <c r="H4" s="79"/>
      <c r="I4" s="79"/>
      <c r="J4" s="79"/>
      <c r="K4" s="80"/>
      <c r="L4" s="25"/>
      <c r="M4" s="66"/>
      <c r="N4" s="8"/>
      <c r="O4" s="8"/>
      <c r="P4" s="8"/>
      <c r="Q4" s="133" t="s">
        <v>437</v>
      </c>
      <c r="R4" s="28">
        <f t="shared" si="0"/>
        <v>3</v>
      </c>
      <c r="S4" s="29">
        <f t="shared" si="1"/>
        <v>-28</v>
      </c>
      <c r="T4" s="29">
        <f>SUM(D12,C17,D21,D28,C31,J12,K17,J21,J28,K31)</f>
        <v>71</v>
      </c>
      <c r="U4" s="30">
        <f>SUM(C12,D17,C21,C28,D31,K12,J17,K21,K28,J31)</f>
        <v>99</v>
      </c>
      <c r="V4" s="31">
        <f>IF(D12&gt;C12,1,0)</f>
        <v>0</v>
      </c>
      <c r="W4" s="29">
        <f>IF(C17&gt;D17,1,0)</f>
        <v>0</v>
      </c>
      <c r="X4" s="29">
        <f>IF(D21&gt;C21,1,0)</f>
        <v>0</v>
      </c>
      <c r="Y4" s="29">
        <f>IF(D28&gt;C28,1,0)</f>
        <v>1</v>
      </c>
      <c r="Z4" s="29">
        <f>IF(C31&gt;D31,1,0)</f>
        <v>1</v>
      </c>
      <c r="AA4" s="29">
        <f>IF(J12&gt;K12,1,0)</f>
        <v>0</v>
      </c>
      <c r="AB4" s="29">
        <f>IF(K17&gt;J17,1,0)</f>
        <v>0</v>
      </c>
      <c r="AC4" s="29">
        <f>IF(J21&gt;K21,1,0)</f>
        <v>0</v>
      </c>
      <c r="AD4" s="29">
        <f>IF(J28&gt;K28,1,0)</f>
        <v>1</v>
      </c>
      <c r="AE4" s="29">
        <f>IF(K31&gt;J31,1,0)</f>
        <v>0</v>
      </c>
      <c r="AF4" s="6"/>
      <c r="AG4" s="133" t="s">
        <v>435</v>
      </c>
      <c r="AH4" s="28">
        <v>8</v>
      </c>
      <c r="AI4" s="29">
        <v>54</v>
      </c>
      <c r="AJ4" s="29">
        <v>111</v>
      </c>
      <c r="AK4" s="30">
        <v>57</v>
      </c>
    </row>
    <row r="5" spans="1:37" ht="15.6">
      <c r="A5" s="21"/>
      <c r="B5" s="35">
        <v>3</v>
      </c>
      <c r="C5" s="128" t="s">
        <v>435</v>
      </c>
      <c r="D5" s="79"/>
      <c r="E5" s="79"/>
      <c r="F5" s="79"/>
      <c r="G5" s="79"/>
      <c r="H5" s="79"/>
      <c r="I5" s="79"/>
      <c r="J5" s="79"/>
      <c r="K5" s="80"/>
      <c r="L5" s="25"/>
      <c r="M5" s="66"/>
      <c r="N5" s="8"/>
      <c r="O5" s="8"/>
      <c r="P5" s="8"/>
      <c r="Q5" s="133" t="s">
        <v>435</v>
      </c>
      <c r="R5" s="28">
        <f t="shared" si="0"/>
        <v>8</v>
      </c>
      <c r="S5" s="29">
        <f t="shared" si="1"/>
        <v>54</v>
      </c>
      <c r="T5" s="29">
        <f>SUM(C12,D16,C23,C26,D32,K12,J16,K23,K26,J32)</f>
        <v>111</v>
      </c>
      <c r="U5" s="30">
        <f>SUM(D12,C16,D23,D26,C32,J12,K16,J23,J26,K32)</f>
        <v>57</v>
      </c>
      <c r="V5" s="31">
        <f>IF(C12&gt;D12,1,0)</f>
        <v>1</v>
      </c>
      <c r="W5" s="29">
        <f>IF(D16&gt;C16,1,0)</f>
        <v>0</v>
      </c>
      <c r="X5" s="29">
        <f>IF(C23&gt;D23,1,0)</f>
        <v>1</v>
      </c>
      <c r="Y5" s="29">
        <f>IF(C26&gt;D26,1,0)</f>
        <v>1</v>
      </c>
      <c r="Z5" s="29">
        <f>IF(D32&gt;C32,1,0)</f>
        <v>1</v>
      </c>
      <c r="AA5" s="29">
        <f>IF(K12&gt;J12,1,0)</f>
        <v>1</v>
      </c>
      <c r="AB5" s="29">
        <f>IF(J16&gt;K16,1,0)</f>
        <v>0</v>
      </c>
      <c r="AC5" s="29">
        <f>IF(K23&gt;J23,1,0)</f>
        <v>1</v>
      </c>
      <c r="AD5" s="29">
        <f>IF(K26&gt;J26,1,0)</f>
        <v>1</v>
      </c>
      <c r="AE5" s="29">
        <f>IF(J32&gt;K32,1,0)</f>
        <v>1</v>
      </c>
      <c r="AF5" s="6"/>
      <c r="AG5" s="134" t="s">
        <v>434</v>
      </c>
      <c r="AH5" s="28">
        <v>5</v>
      </c>
      <c r="AI5" s="29">
        <v>-3</v>
      </c>
      <c r="AJ5" s="29">
        <v>85</v>
      </c>
      <c r="AK5" s="30">
        <v>88</v>
      </c>
    </row>
    <row r="6" spans="1:37" ht="15.6">
      <c r="A6" s="21"/>
      <c r="B6" s="35">
        <v>4</v>
      </c>
      <c r="C6" s="78" t="s">
        <v>440</v>
      </c>
      <c r="D6" s="79"/>
      <c r="E6" s="79"/>
      <c r="F6" s="79"/>
      <c r="G6" s="79"/>
      <c r="H6" s="79"/>
      <c r="I6" s="79"/>
      <c r="J6" s="79"/>
      <c r="K6" s="80"/>
      <c r="L6" s="25"/>
      <c r="M6" s="66"/>
      <c r="N6" s="8"/>
      <c r="O6" s="8"/>
      <c r="P6" s="8"/>
      <c r="Q6" s="134" t="s">
        <v>441</v>
      </c>
      <c r="R6" s="28">
        <f t="shared" si="0"/>
        <v>5</v>
      </c>
      <c r="S6" s="29">
        <f t="shared" si="1"/>
        <v>9</v>
      </c>
      <c r="T6" s="29">
        <f>SUM(D11,D18,C21,D27,C32,J11,J18,K21,J27,K32)</f>
        <v>86</v>
      </c>
      <c r="U6" s="30">
        <f>SUM(C11,C18,D21,C27,D32,K11,K18,J21,K27,J32)</f>
        <v>77</v>
      </c>
      <c r="V6" s="31">
        <f>IF(D11&gt;C11,1,0)</f>
        <v>0</v>
      </c>
      <c r="W6" s="29">
        <f>IF(D18&gt;C18,1,0)</f>
        <v>1</v>
      </c>
      <c r="X6" s="29">
        <f>IF(C21&gt;D21,1,0)</f>
        <v>1</v>
      </c>
      <c r="Y6" s="29">
        <f>IF(D27&gt;C27,1,0)</f>
        <v>0</v>
      </c>
      <c r="Z6" s="29">
        <f>IF(C32&gt;D32,1,0)</f>
        <v>0</v>
      </c>
      <c r="AA6" s="29">
        <f>IF(J11&gt;K11,1,0)</f>
        <v>1</v>
      </c>
      <c r="AB6" s="29">
        <f>IF(J18&gt;K18,1,0)</f>
        <v>1</v>
      </c>
      <c r="AC6" s="29">
        <f>IF(J18&gt;K18,1,0)</f>
        <v>1</v>
      </c>
      <c r="AD6" s="29">
        <f>IF(J27&gt;K27,1,0)</f>
        <v>0</v>
      </c>
      <c r="AE6" s="29">
        <f>IF(K32&gt;J32,1,0)</f>
        <v>0</v>
      </c>
      <c r="AF6" s="6"/>
      <c r="AG6" s="134" t="s">
        <v>439</v>
      </c>
      <c r="AH6" s="28">
        <v>5</v>
      </c>
      <c r="AI6" s="29">
        <v>9</v>
      </c>
      <c r="AJ6" s="29">
        <v>86</v>
      </c>
      <c r="AK6" s="30">
        <v>77</v>
      </c>
    </row>
    <row r="7" spans="1:37" ht="15.6">
      <c r="A7" s="21"/>
      <c r="B7" s="35">
        <v>5</v>
      </c>
      <c r="C7" s="128" t="s">
        <v>442</v>
      </c>
      <c r="D7" s="79"/>
      <c r="E7" s="79"/>
      <c r="F7" s="79"/>
      <c r="G7" s="79"/>
      <c r="H7" s="79"/>
      <c r="I7" s="79"/>
      <c r="J7" s="79"/>
      <c r="K7" s="80"/>
      <c r="L7" s="25"/>
      <c r="M7" s="66"/>
      <c r="N7" s="8"/>
      <c r="O7" s="8"/>
      <c r="P7" s="8"/>
      <c r="Q7" s="133" t="s">
        <v>443</v>
      </c>
      <c r="R7" s="28">
        <f t="shared" si="0"/>
        <v>8</v>
      </c>
      <c r="S7" s="29">
        <f t="shared" si="1"/>
        <v>47</v>
      </c>
      <c r="T7" s="29">
        <f>SUM(C13,C16,D22,C27,D31,K13,K16,J22,K27,J31)</f>
        <v>106</v>
      </c>
      <c r="U7" s="30">
        <f>SUM(D13,D16,C22,D27,C31,J13,J16,K22,J27,K31)</f>
        <v>59</v>
      </c>
      <c r="V7" s="31">
        <f>IF(C13&gt;D13,1,0)</f>
        <v>1</v>
      </c>
      <c r="W7" s="29">
        <f>IF(C16&gt;D16,1,0)</f>
        <v>1</v>
      </c>
      <c r="X7" s="29">
        <f t="shared" ref="X7:X8" si="2">IF(D22&gt;C22,1,0)</f>
        <v>0</v>
      </c>
      <c r="Y7" s="29">
        <f t="shared" ref="Y7:Y8" si="3">IF(C27&gt;D27,1,0)</f>
        <v>1</v>
      </c>
      <c r="Z7" s="29">
        <f>IF(D31&gt;C31,1,0)</f>
        <v>0</v>
      </c>
      <c r="AA7" s="29">
        <f>IF(K13&gt;J13,1,0)</f>
        <v>1</v>
      </c>
      <c r="AB7" s="29">
        <f>IF(K16&gt;J16,1,0)</f>
        <v>1</v>
      </c>
      <c r="AC7" s="29">
        <f t="shared" ref="AC7:AC8" si="4">IF(J22&gt;K22,1,0)</f>
        <v>1</v>
      </c>
      <c r="AD7" s="29">
        <f t="shared" ref="AD7:AD8" si="5">IF(K27&gt;J27,1,0)</f>
        <v>1</v>
      </c>
      <c r="AE7" s="29">
        <f>IF(J31&gt;K31,1,0)</f>
        <v>1</v>
      </c>
      <c r="AF7" s="6"/>
      <c r="AG7" s="133" t="s">
        <v>437</v>
      </c>
      <c r="AH7" s="28">
        <v>3</v>
      </c>
      <c r="AI7" s="29">
        <v>-28</v>
      </c>
      <c r="AJ7" s="29">
        <v>71</v>
      </c>
      <c r="AK7" s="30">
        <v>99</v>
      </c>
    </row>
    <row r="8" spans="1:37" ht="15.75" customHeight="1">
      <c r="A8" s="21"/>
      <c r="B8" s="35">
        <v>6</v>
      </c>
      <c r="C8" s="83" t="s">
        <v>444</v>
      </c>
      <c r="D8" s="84"/>
      <c r="E8" s="84"/>
      <c r="F8" s="84"/>
      <c r="G8" s="84"/>
      <c r="H8" s="84"/>
      <c r="I8" s="84"/>
      <c r="J8" s="84"/>
      <c r="K8" s="85"/>
      <c r="L8" s="25"/>
      <c r="M8" s="66"/>
      <c r="N8" s="8"/>
      <c r="O8" s="8"/>
      <c r="P8" s="8"/>
      <c r="Q8" s="135" t="s">
        <v>445</v>
      </c>
      <c r="R8" s="40">
        <f t="shared" si="0"/>
        <v>1</v>
      </c>
      <c r="S8" s="41">
        <f t="shared" si="1"/>
        <v>-79</v>
      </c>
      <c r="T8" s="41">
        <f>SUM(D13,C18,D23,C28,D33,J13,K18,J23,K28,J33)</f>
        <v>37</v>
      </c>
      <c r="U8" s="42">
        <f>SUM(C13,D18,C23,D28,C33,K13,J18,K23,J28,K33)</f>
        <v>116</v>
      </c>
      <c r="V8" s="31">
        <f>IF(D13&gt;C13,1,0)</f>
        <v>0</v>
      </c>
      <c r="W8" s="29">
        <f>IF(C18&gt;D18,1,0)</f>
        <v>0</v>
      </c>
      <c r="X8" s="29">
        <f t="shared" si="2"/>
        <v>0</v>
      </c>
      <c r="Y8" s="29">
        <f t="shared" si="3"/>
        <v>0</v>
      </c>
      <c r="Z8" s="29">
        <f>IF(D33&gt;C33,1,0)</f>
        <v>0</v>
      </c>
      <c r="AA8" s="29">
        <f>IF(J13&gt;K13,1,0)</f>
        <v>0</v>
      </c>
      <c r="AB8" s="29">
        <f>IF(K18&gt;J18,1,0)</f>
        <v>0</v>
      </c>
      <c r="AC8" s="29">
        <f t="shared" si="4"/>
        <v>0</v>
      </c>
      <c r="AD8" s="29">
        <f t="shared" si="5"/>
        <v>0</v>
      </c>
      <c r="AE8" s="29">
        <f>IF(J33&gt;K33,1,0)</f>
        <v>1</v>
      </c>
      <c r="AF8" s="6"/>
      <c r="AG8" s="135" t="s">
        <v>445</v>
      </c>
      <c r="AH8" s="40">
        <v>1</v>
      </c>
      <c r="AI8" s="41">
        <v>-79</v>
      </c>
      <c r="AJ8" s="41">
        <v>37</v>
      </c>
      <c r="AK8" s="42">
        <v>116</v>
      </c>
    </row>
    <row r="9" spans="1:37" ht="15.6">
      <c r="A9" s="21"/>
      <c r="B9" s="154" t="s">
        <v>159</v>
      </c>
      <c r="C9" s="155"/>
      <c r="D9" s="155"/>
      <c r="E9" s="155"/>
      <c r="F9" s="155"/>
      <c r="G9" s="155"/>
      <c r="H9" s="156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6"/>
      <c r="AG9" s="6"/>
      <c r="AH9" s="6"/>
      <c r="AI9" s="6"/>
      <c r="AJ9" s="6"/>
      <c r="AK9" s="6"/>
    </row>
    <row r="10" spans="1:37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6"/>
      <c r="AH10" s="6"/>
      <c r="AI10" s="6"/>
      <c r="AJ10" s="6"/>
      <c r="AK10" s="6"/>
    </row>
    <row r="11" spans="1:37" ht="19.5" customHeight="1">
      <c r="A11" s="21"/>
      <c r="B11" s="49" t="str">
        <f>C3</f>
        <v>ANKARA (ÇUBUK SÜLEYMAN DEMİREL)</v>
      </c>
      <c r="C11" s="50">
        <v>12</v>
      </c>
      <c r="D11" s="50">
        <v>0</v>
      </c>
      <c r="E11" s="51" t="str">
        <f>C6</f>
        <v>ANTALYA (ALANYA)</v>
      </c>
      <c r="F11" s="68">
        <v>43215</v>
      </c>
      <c r="G11" s="53"/>
      <c r="H11" s="8"/>
      <c r="I11" s="51" t="str">
        <f>C6</f>
        <v>ANTALYA (ALANYA)</v>
      </c>
      <c r="J11" s="50">
        <v>12</v>
      </c>
      <c r="K11" s="50">
        <v>5</v>
      </c>
      <c r="L11" s="51" t="str">
        <f>C3</f>
        <v>ANKARA (ÇUBUK SÜLEYMAN DEMİREL)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6"/>
      <c r="AG11" s="6"/>
      <c r="AH11" s="6"/>
      <c r="AI11" s="6"/>
      <c r="AJ11" s="6"/>
      <c r="AK11" s="6"/>
    </row>
    <row r="12" spans="1:37" ht="19.5" customHeight="1">
      <c r="A12" s="21"/>
      <c r="B12" s="49" t="str">
        <f>C5</f>
        <v>AKSARAY</v>
      </c>
      <c r="C12" s="50">
        <v>12</v>
      </c>
      <c r="D12" s="50">
        <v>1</v>
      </c>
      <c r="E12" s="51" t="str">
        <f>C4</f>
        <v>ESKİŞEHİR (ODUNPAZARI)</v>
      </c>
      <c r="F12" s="68">
        <v>43215</v>
      </c>
      <c r="G12" s="53"/>
      <c r="H12" s="8"/>
      <c r="I12" s="51" t="str">
        <f>C4</f>
        <v>ESKİŞEHİR (ODUNPAZARI)</v>
      </c>
      <c r="J12" s="50">
        <v>6</v>
      </c>
      <c r="K12" s="50">
        <v>12</v>
      </c>
      <c r="L12" s="51" t="str">
        <f>C5</f>
        <v>AKSARAY</v>
      </c>
      <c r="M12" s="68">
        <v>43285</v>
      </c>
      <c r="N12" s="53"/>
      <c r="O12" s="54"/>
      <c r="P12" s="54"/>
      <c r="Q12" s="88"/>
      <c r="R12" s="9"/>
      <c r="S12" s="88"/>
      <c r="T12" s="9"/>
      <c r="U12" s="8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6"/>
      <c r="AH12" s="6"/>
      <c r="AI12" s="6"/>
      <c r="AJ12" s="6"/>
      <c r="AK12" s="6"/>
    </row>
    <row r="13" spans="1:37" ht="19.5" customHeight="1">
      <c r="A13" s="21"/>
      <c r="B13" s="49" t="str">
        <f>C7</f>
        <v>ANKARA (PURSAKLAR)</v>
      </c>
      <c r="C13" s="50">
        <v>12</v>
      </c>
      <c r="D13" s="50">
        <v>0</v>
      </c>
      <c r="E13" s="51" t="str">
        <f>C8</f>
        <v>ISPARTA (EĞİRDİR)</v>
      </c>
      <c r="F13" s="68">
        <v>43215</v>
      </c>
      <c r="G13" s="53"/>
      <c r="H13" s="8"/>
      <c r="I13" s="51" t="str">
        <f>C8</f>
        <v>ISPARTA (EĞİRDİR)</v>
      </c>
      <c r="J13" s="50">
        <v>2</v>
      </c>
      <c r="K13" s="50">
        <v>12</v>
      </c>
      <c r="L13" s="51" t="str">
        <f>C7</f>
        <v>ANKARA (PURSAKLAR)</v>
      </c>
      <c r="M13" s="68">
        <v>43285</v>
      </c>
      <c r="N13" s="53"/>
      <c r="O13" s="45"/>
      <c r="P13" s="45"/>
      <c r="Q13" s="88"/>
      <c r="R13" s="9"/>
      <c r="S13" s="9"/>
      <c r="T13" s="9"/>
      <c r="U13" s="8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6"/>
      <c r="AG13" s="6"/>
      <c r="AH13" s="6"/>
      <c r="AI13" s="6"/>
      <c r="AJ13" s="6"/>
      <c r="AK13" s="6"/>
    </row>
    <row r="14" spans="1:37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88"/>
      <c r="R14" s="88"/>
      <c r="S14" s="9"/>
      <c r="T14" s="88"/>
      <c r="U14" s="8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6"/>
      <c r="AG14" s="6"/>
      <c r="AH14" s="6"/>
      <c r="AI14" s="6"/>
      <c r="AJ14" s="6"/>
      <c r="AK14" s="6"/>
    </row>
    <row r="15" spans="1:37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13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6"/>
      <c r="AG15" s="6"/>
      <c r="AH15" s="6"/>
      <c r="AI15" s="6"/>
      <c r="AJ15" s="6"/>
      <c r="AK15" s="6"/>
    </row>
    <row r="16" spans="1:37" ht="19.5" customHeight="1">
      <c r="A16" s="21"/>
      <c r="B16" s="49" t="str">
        <f>C7</f>
        <v>ANKARA (PURSAKLAR)</v>
      </c>
      <c r="C16" s="50">
        <v>12</v>
      </c>
      <c r="D16" s="50">
        <v>9</v>
      </c>
      <c r="E16" s="51" t="str">
        <f>C5</f>
        <v>AKSARAY</v>
      </c>
      <c r="F16" s="70">
        <v>43222</v>
      </c>
      <c r="G16" s="53"/>
      <c r="H16" s="8"/>
      <c r="I16" s="51" t="str">
        <f>C5</f>
        <v>AKSARAY</v>
      </c>
      <c r="J16" s="50">
        <v>6</v>
      </c>
      <c r="K16" s="50">
        <v>12</v>
      </c>
      <c r="L16" s="51" t="str">
        <f>C7</f>
        <v>ANKARA (PURSAKLAR)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6"/>
      <c r="AG16" s="6"/>
      <c r="AH16" s="6"/>
      <c r="AI16" s="6"/>
      <c r="AJ16" s="6"/>
      <c r="AK16" s="6"/>
    </row>
    <row r="17" spans="1:37" ht="19.5" customHeight="1">
      <c r="A17" s="21"/>
      <c r="B17" s="49" t="str">
        <f>C4</f>
        <v>ESKİŞEHİR (ODUNPAZARI)</v>
      </c>
      <c r="C17" s="50">
        <v>11</v>
      </c>
      <c r="D17" s="50">
        <v>12</v>
      </c>
      <c r="E17" s="51" t="str">
        <f>C3</f>
        <v>ANKARA (ÇUBUK SÜLEYMAN DEMİREL)</v>
      </c>
      <c r="F17" s="70">
        <v>43222</v>
      </c>
      <c r="G17" s="53"/>
      <c r="H17" s="8"/>
      <c r="I17" s="51" t="str">
        <f>C3</f>
        <v>ANKARA (ÇUBUK SÜLEYMAN DEMİREL)</v>
      </c>
      <c r="J17" s="50">
        <v>12</v>
      </c>
      <c r="K17" s="50">
        <v>8</v>
      </c>
      <c r="L17" s="51" t="str">
        <f>C4</f>
        <v>ESKİŞEHİR (ODUNPAZARI)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6"/>
      <c r="AG17" s="6"/>
      <c r="AH17" s="6"/>
      <c r="AI17" s="6"/>
      <c r="AJ17" s="6"/>
      <c r="AK17" s="6"/>
    </row>
    <row r="18" spans="1:37" ht="19.5" customHeight="1">
      <c r="A18" s="21"/>
      <c r="B18" s="49" t="str">
        <f>C8</f>
        <v>ISPARTA (EĞİRDİR)</v>
      </c>
      <c r="C18" s="50">
        <v>0</v>
      </c>
      <c r="D18" s="50">
        <v>12</v>
      </c>
      <c r="E18" s="51" t="str">
        <f>C6</f>
        <v>ANTALYA (ALANYA)</v>
      </c>
      <c r="F18" s="70">
        <v>43222</v>
      </c>
      <c r="G18" s="53"/>
      <c r="H18" s="8"/>
      <c r="I18" s="51" t="str">
        <f>C6</f>
        <v>ANTALYA (ALANYA)</v>
      </c>
      <c r="J18" s="50">
        <v>12</v>
      </c>
      <c r="K18" s="50">
        <v>5</v>
      </c>
      <c r="L18" s="51" t="str">
        <f>C8</f>
        <v>ISPARTA (EĞİRDİR)</v>
      </c>
      <c r="M18" s="70">
        <v>43292</v>
      </c>
      <c r="N18" s="53"/>
      <c r="O18" s="45"/>
      <c r="P18" s="45"/>
      <c r="Q18" s="89"/>
      <c r="R18" s="8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6"/>
      <c r="AG18" s="6"/>
      <c r="AH18" s="6"/>
      <c r="AI18" s="6"/>
      <c r="AJ18" s="6"/>
      <c r="AK18" s="6"/>
    </row>
    <row r="19" spans="1:37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8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6"/>
      <c r="AG19" s="6"/>
      <c r="AH19" s="6"/>
      <c r="AI19" s="6"/>
      <c r="AJ19" s="6"/>
      <c r="AK19" s="6"/>
    </row>
    <row r="20" spans="1:37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8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6"/>
      <c r="AG20" s="6"/>
      <c r="AH20" s="6"/>
      <c r="AI20" s="6"/>
      <c r="AJ20" s="6"/>
      <c r="AK20" s="6"/>
    </row>
    <row r="21" spans="1:37" ht="19.5" customHeight="1">
      <c r="A21" s="21"/>
      <c r="B21" s="49" t="str">
        <f>C6</f>
        <v>ANTALYA (ALANYA)</v>
      </c>
      <c r="C21" s="50">
        <v>12</v>
      </c>
      <c r="D21" s="50">
        <v>3</v>
      </c>
      <c r="E21" s="51" t="str">
        <f>C4</f>
        <v>ESKİŞEHİR (ODUNPAZARI)</v>
      </c>
      <c r="F21" s="70">
        <v>43229</v>
      </c>
      <c r="G21" s="53"/>
      <c r="H21" s="8"/>
      <c r="I21" s="51" t="str">
        <f>C4</f>
        <v>ESKİŞEHİR (ODUNPAZARI)</v>
      </c>
      <c r="J21" s="50">
        <v>4</v>
      </c>
      <c r="K21" s="50">
        <v>12</v>
      </c>
      <c r="L21" s="51" t="str">
        <f>C6</f>
        <v>ANTALYA (ALANYA)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6"/>
      <c r="AG21" s="6"/>
      <c r="AH21" s="6"/>
      <c r="AI21" s="6"/>
      <c r="AJ21" s="6"/>
      <c r="AK21" s="6"/>
    </row>
    <row r="22" spans="1:37" ht="19.5" customHeight="1">
      <c r="A22" s="21"/>
      <c r="B22" s="49" t="str">
        <f>C3</f>
        <v>ANKARA (ÇUBUK SÜLEYMAN DEMİREL)</v>
      </c>
      <c r="C22" s="50">
        <v>12</v>
      </c>
      <c r="D22" s="50">
        <v>4</v>
      </c>
      <c r="E22" s="51" t="str">
        <f t="shared" ref="E22:E23" si="6">C7</f>
        <v>ANKARA (PURSAKLAR)</v>
      </c>
      <c r="F22" s="70">
        <v>43229</v>
      </c>
      <c r="G22" s="53"/>
      <c r="H22" s="8"/>
      <c r="I22" s="51" t="str">
        <f t="shared" ref="I22:I23" si="7">C7</f>
        <v>ANKARA (PURSAKLAR)</v>
      </c>
      <c r="J22" s="50">
        <v>12</v>
      </c>
      <c r="K22" s="50">
        <v>8</v>
      </c>
      <c r="L22" s="51" t="str">
        <f>C3</f>
        <v>ANKARA (ÇUBUK SÜLEYMAN DEMİREL)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6"/>
      <c r="AG22" s="6"/>
      <c r="AH22" s="6"/>
      <c r="AI22" s="6"/>
      <c r="AJ22" s="6"/>
      <c r="AK22" s="6"/>
    </row>
    <row r="23" spans="1:37" ht="19.5" customHeight="1">
      <c r="A23" s="21"/>
      <c r="B23" s="49" t="str">
        <f>C5</f>
        <v>AKSARAY</v>
      </c>
      <c r="C23" s="50">
        <v>12</v>
      </c>
      <c r="D23" s="50">
        <v>2</v>
      </c>
      <c r="E23" s="51" t="str">
        <f t="shared" si="6"/>
        <v>ISPARTA (EĞİRDİR)</v>
      </c>
      <c r="F23" s="70">
        <v>43229</v>
      </c>
      <c r="G23" s="53"/>
      <c r="H23" s="8"/>
      <c r="I23" s="51" t="str">
        <f t="shared" si="7"/>
        <v>ISPARTA (EĞİRDİR)</v>
      </c>
      <c r="J23" s="50">
        <v>2</v>
      </c>
      <c r="K23" s="50">
        <v>12</v>
      </c>
      <c r="L23" s="51" t="str">
        <f>C5</f>
        <v>AKSARAY</v>
      </c>
      <c r="M23" s="70">
        <v>43299</v>
      </c>
      <c r="N23" s="53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6"/>
      <c r="AG23" s="6"/>
      <c r="AH23" s="6"/>
      <c r="AI23" s="6"/>
      <c r="AJ23" s="6"/>
      <c r="AK23" s="6"/>
    </row>
    <row r="24" spans="1:37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6"/>
      <c r="AG24" s="6"/>
      <c r="AH24" s="6"/>
      <c r="AI24" s="6"/>
      <c r="AJ24" s="6"/>
      <c r="AK24" s="6"/>
    </row>
    <row r="25" spans="1:37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6"/>
      <c r="AG25" s="6"/>
      <c r="AH25" s="6"/>
      <c r="AI25" s="6"/>
      <c r="AJ25" s="6"/>
      <c r="AK25" s="6"/>
    </row>
    <row r="26" spans="1:37" ht="19.5" customHeight="1">
      <c r="A26" s="21"/>
      <c r="B26" s="49" t="str">
        <f>C5</f>
        <v>AKSARAY</v>
      </c>
      <c r="C26" s="50">
        <v>12</v>
      </c>
      <c r="D26" s="50">
        <v>1</v>
      </c>
      <c r="E26" s="51" t="str">
        <f>C3</f>
        <v>ANKARA (ÇUBUK SÜLEYMAN DEMİREL)</v>
      </c>
      <c r="F26" s="70">
        <v>43271</v>
      </c>
      <c r="G26" s="53"/>
      <c r="H26" s="8"/>
      <c r="I26" s="51" t="str">
        <f>C3</f>
        <v>ANKARA (ÇUBUK SÜLEYMAN DEMİREL)</v>
      </c>
      <c r="J26" s="50">
        <v>3</v>
      </c>
      <c r="K26" s="50">
        <v>12</v>
      </c>
      <c r="L26" s="51" t="str">
        <f>C5</f>
        <v>AKSARAY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6"/>
      <c r="AG26" s="6"/>
      <c r="AH26" s="6"/>
      <c r="AI26" s="6"/>
      <c r="AJ26" s="6"/>
      <c r="AK26" s="6"/>
    </row>
    <row r="27" spans="1:37" ht="19.5" customHeight="1">
      <c r="A27" s="21"/>
      <c r="B27" s="49" t="str">
        <f t="shared" ref="B27:B28" si="8">C7</f>
        <v>ANKARA (PURSAKLAR)</v>
      </c>
      <c r="C27" s="50">
        <v>12</v>
      </c>
      <c r="D27" s="50">
        <v>1</v>
      </c>
      <c r="E27" s="51" t="str">
        <f>C6</f>
        <v>ANTALYA (ALANYA)</v>
      </c>
      <c r="F27" s="70">
        <v>43271</v>
      </c>
      <c r="G27" s="53"/>
      <c r="H27" s="8"/>
      <c r="I27" s="51" t="str">
        <f>C6</f>
        <v>ANTALYA (ALANYA)</v>
      </c>
      <c r="J27" s="50">
        <v>7</v>
      </c>
      <c r="K27" s="50">
        <v>12</v>
      </c>
      <c r="L27" s="51" t="str">
        <f t="shared" ref="L27:L28" si="9">C7</f>
        <v>ANKARA (PURSAKLAR)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6"/>
      <c r="AG27" s="6"/>
      <c r="AH27" s="6"/>
      <c r="AI27" s="6"/>
      <c r="AJ27" s="6"/>
      <c r="AK27" s="6"/>
    </row>
    <row r="28" spans="1:37" ht="19.5" customHeight="1">
      <c r="A28" s="21"/>
      <c r="B28" s="49" t="str">
        <f t="shared" si="8"/>
        <v>ISPARTA (EĞİRDİR)</v>
      </c>
      <c r="C28" s="50">
        <v>0</v>
      </c>
      <c r="D28" s="50">
        <v>12</v>
      </c>
      <c r="E28" s="51" t="str">
        <f>C4</f>
        <v>ESKİŞEHİR (ODUNPAZARI)</v>
      </c>
      <c r="F28" s="70">
        <v>43271</v>
      </c>
      <c r="G28" s="53"/>
      <c r="H28" s="8"/>
      <c r="I28" s="51" t="s">
        <v>446</v>
      </c>
      <c r="J28" s="50">
        <v>12</v>
      </c>
      <c r="K28" s="50">
        <v>9</v>
      </c>
      <c r="L28" s="51" t="str">
        <f t="shared" si="9"/>
        <v>ISPARTA (EĞİRDİR)</v>
      </c>
      <c r="M28" s="70">
        <v>43306</v>
      </c>
      <c r="N28" s="53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6"/>
      <c r="AG28" s="6"/>
      <c r="AH28" s="6"/>
      <c r="AI28" s="6"/>
      <c r="AJ28" s="6"/>
      <c r="AK28" s="6"/>
    </row>
    <row r="29" spans="1:37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6"/>
      <c r="AG29" s="6"/>
      <c r="AH29" s="6"/>
      <c r="AI29" s="6"/>
      <c r="AJ29" s="6"/>
      <c r="AK29" s="6"/>
    </row>
    <row r="30" spans="1:37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6"/>
      <c r="AG30" s="6"/>
      <c r="AH30" s="6"/>
      <c r="AI30" s="6"/>
      <c r="AJ30" s="6"/>
      <c r="AK30" s="6"/>
    </row>
    <row r="31" spans="1:37" ht="19.5" customHeight="1">
      <c r="A31" s="21"/>
      <c r="B31" s="49" t="str">
        <f>C4</f>
        <v>ESKİŞEHİR (ODUNPAZARI)</v>
      </c>
      <c r="C31" s="50">
        <v>12</v>
      </c>
      <c r="D31" s="50">
        <v>6</v>
      </c>
      <c r="E31" s="51" t="str">
        <f>C7</f>
        <v>ANKARA (PURSAKLAR)</v>
      </c>
      <c r="F31" s="70">
        <v>43278</v>
      </c>
      <c r="G31" s="53"/>
      <c r="H31" s="8"/>
      <c r="I31" s="51" t="str">
        <f>C7</f>
        <v>ANKARA (PURSAKLAR)</v>
      </c>
      <c r="J31" s="50">
        <v>12</v>
      </c>
      <c r="K31" s="50">
        <v>2</v>
      </c>
      <c r="L31" s="51" t="str">
        <f>C4</f>
        <v>ESKİŞEHİR (ODUNPAZARI)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6"/>
      <c r="AG31" s="6"/>
      <c r="AH31" s="6"/>
      <c r="AI31" s="6"/>
      <c r="AJ31" s="6"/>
      <c r="AK31" s="6"/>
    </row>
    <row r="32" spans="1:37" ht="19.5" customHeight="1">
      <c r="A32" s="21"/>
      <c r="B32" s="49" t="str">
        <f>C6</f>
        <v>ANTALYA (ALANYA)</v>
      </c>
      <c r="C32" s="50">
        <v>10</v>
      </c>
      <c r="D32" s="50">
        <v>12</v>
      </c>
      <c r="E32" s="51" t="str">
        <f>C5</f>
        <v>AKSARAY</v>
      </c>
      <c r="F32" s="70">
        <v>43278</v>
      </c>
      <c r="G32" s="53"/>
      <c r="H32" s="8"/>
      <c r="I32" s="51" t="str">
        <f>C5</f>
        <v>AKSARAY</v>
      </c>
      <c r="J32" s="50">
        <v>12</v>
      </c>
      <c r="K32" s="50">
        <v>8</v>
      </c>
      <c r="L32" s="51" t="str">
        <f>C6</f>
        <v>ANTALYA (ALANYA)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6"/>
      <c r="AG32" s="6"/>
      <c r="AH32" s="6"/>
      <c r="AI32" s="6"/>
      <c r="AJ32" s="6"/>
      <c r="AK32" s="6"/>
    </row>
    <row r="33" spans="1:37" ht="19.5" customHeight="1">
      <c r="A33" s="21"/>
      <c r="B33" s="49" t="str">
        <f>C3</f>
        <v>ANKARA (ÇUBUK SÜLEYMAN DEMİREL)</v>
      </c>
      <c r="C33" s="50">
        <v>12</v>
      </c>
      <c r="D33" s="50">
        <v>5</v>
      </c>
      <c r="E33" s="51" t="str">
        <f>C8</f>
        <v>ISPARTA (EĞİRDİR)</v>
      </c>
      <c r="F33" s="70">
        <v>43278</v>
      </c>
      <c r="G33" s="53"/>
      <c r="H33" s="8"/>
      <c r="I33" s="51" t="s">
        <v>447</v>
      </c>
      <c r="J33" s="50">
        <v>12</v>
      </c>
      <c r="K33" s="50">
        <v>8</v>
      </c>
      <c r="L33" s="51" t="str">
        <f>C3</f>
        <v>ANKARA (ÇUBUK SÜLEYMAN DEMİREL)</v>
      </c>
      <c r="M33" s="70">
        <v>43313</v>
      </c>
      <c r="N33" s="53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6"/>
      <c r="AG33" s="6"/>
      <c r="AH33" s="6"/>
      <c r="AI33" s="6"/>
      <c r="AJ33" s="6"/>
      <c r="AK33" s="6"/>
    </row>
    <row r="34" spans="1:37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6"/>
      <c r="AG34" s="6"/>
      <c r="AH34" s="6"/>
      <c r="AI34" s="6"/>
      <c r="AJ34" s="6"/>
      <c r="AK34" s="6"/>
    </row>
    <row r="35" spans="1:37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6"/>
      <c r="AG35" s="6"/>
      <c r="AH35" s="6"/>
      <c r="AI35" s="6"/>
      <c r="AJ35" s="6"/>
      <c r="AK35" s="6"/>
    </row>
    <row r="36" spans="1:37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</sheetData>
  <sortState ref="AG5:AK6">
    <sortCondition descending="1" ref="AK5:AK6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G1:AK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51" right="0.16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AH5" sqref="AH5:AL6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.109375" customWidth="1"/>
    <col min="7" max="7" width="14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.33203125" customWidth="1"/>
    <col min="14" max="14" width="14.6640625" customWidth="1"/>
    <col min="15" max="15" width="1.6640625" customWidth="1"/>
    <col min="16" max="16" width="86.66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4.554687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46" t="s">
        <v>167</v>
      </c>
      <c r="C1" s="147"/>
      <c r="D1" s="147"/>
      <c r="E1" s="147"/>
      <c r="F1" s="147"/>
      <c r="G1" s="147"/>
      <c r="H1" s="147"/>
      <c r="I1" s="147"/>
      <c r="J1" s="147"/>
      <c r="K1" s="147"/>
      <c r="L1" s="13"/>
      <c r="M1" s="13"/>
      <c r="N1" s="13"/>
      <c r="O1" s="8"/>
      <c r="P1" s="8"/>
      <c r="Q1" s="162" t="s">
        <v>168</v>
      </c>
      <c r="R1" s="153"/>
      <c r="S1" s="153"/>
      <c r="T1" s="153"/>
      <c r="U1" s="153"/>
      <c r="V1" s="9"/>
      <c r="W1" s="9"/>
      <c r="X1" s="9"/>
      <c r="Y1" s="9"/>
      <c r="Z1" s="9"/>
      <c r="AA1" s="9"/>
      <c r="AB1" s="9"/>
      <c r="AC1" s="9"/>
      <c r="AD1" s="9"/>
      <c r="AE1" s="9"/>
      <c r="AH1" s="159" t="s">
        <v>168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14"/>
      <c r="N2" s="13"/>
      <c r="O2" s="8"/>
      <c r="P2" s="8"/>
      <c r="Q2" s="60" t="s">
        <v>133</v>
      </c>
      <c r="R2" s="61" t="s">
        <v>134</v>
      </c>
      <c r="S2" s="62" t="s">
        <v>135</v>
      </c>
      <c r="T2" s="62" t="s">
        <v>136</v>
      </c>
      <c r="U2" s="62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60" t="s">
        <v>133</v>
      </c>
      <c r="AI2" s="32" t="s">
        <v>134</v>
      </c>
      <c r="AJ2" s="33" t="s">
        <v>135</v>
      </c>
      <c r="AK2" s="33" t="s">
        <v>136</v>
      </c>
      <c r="AL2" s="33" t="s">
        <v>137</v>
      </c>
    </row>
    <row r="3" spans="1:38" ht="15.6">
      <c r="A3" s="21"/>
      <c r="B3" s="22">
        <v>1</v>
      </c>
      <c r="C3" s="160" t="s">
        <v>169</v>
      </c>
      <c r="D3" s="150"/>
      <c r="E3" s="150"/>
      <c r="F3" s="150"/>
      <c r="G3" s="150"/>
      <c r="H3" s="150"/>
      <c r="I3" s="150"/>
      <c r="J3" s="150"/>
      <c r="K3" s="161"/>
      <c r="L3" s="25"/>
      <c r="M3" s="26"/>
      <c r="N3" s="8"/>
      <c r="O3" s="8"/>
      <c r="P3" s="8"/>
      <c r="Q3" s="17" t="s">
        <v>170</v>
      </c>
      <c r="R3" s="63">
        <f t="shared" ref="R3:R7" si="0">SUM(V3:AE3)</f>
        <v>2</v>
      </c>
      <c r="S3" s="29">
        <f t="shared" ref="S3:S7" si="1">SUM((T3)-(U3))</f>
        <v>-18</v>
      </c>
      <c r="T3" s="29">
        <f>SUM(C11,D17,C22,D26,C33,K11,J17,K22,J26,K33)</f>
        <v>59</v>
      </c>
      <c r="U3" s="29">
        <f>SUM(D11,C17,D22,C26,D33,J11,K17,J22,K26,J33)</f>
        <v>77</v>
      </c>
      <c r="V3" s="29">
        <f>IF(C11&gt;D11,1,0)</f>
        <v>1</v>
      </c>
      <c r="W3" s="29">
        <f>IF(D17&gt;C17,1,0)</f>
        <v>0</v>
      </c>
      <c r="X3" s="29">
        <f>IF(C22&gt;D22,1,0)</f>
        <v>0</v>
      </c>
      <c r="Y3" s="29">
        <f>IF(D26&gt;C26,1,0)</f>
        <v>0</v>
      </c>
      <c r="Z3" s="29">
        <f>IF(C33&gt;D33,1,0)</f>
        <v>0</v>
      </c>
      <c r="AA3" s="29">
        <f>IF(K11&gt;J11,1,0)</f>
        <v>0</v>
      </c>
      <c r="AB3" s="29">
        <f>IF(J17&gt;K17,1,0)</f>
        <v>1</v>
      </c>
      <c r="AC3" s="29">
        <f>IF(K22&gt;J22,1,0)</f>
        <v>0</v>
      </c>
      <c r="AD3" s="29">
        <f>IF(J26&gt;K26,1,0)</f>
        <v>0</v>
      </c>
      <c r="AE3" s="29">
        <f>IF(K33&gt;J33,1,0)</f>
        <v>0</v>
      </c>
      <c r="AH3" s="17" t="s">
        <v>174</v>
      </c>
      <c r="AI3" s="63">
        <v>5</v>
      </c>
      <c r="AJ3" s="29">
        <v>4</v>
      </c>
      <c r="AK3" s="29">
        <v>74</v>
      </c>
      <c r="AL3" s="29">
        <v>70</v>
      </c>
    </row>
    <row r="4" spans="1:38" ht="15.6">
      <c r="A4" s="21"/>
      <c r="B4" s="35">
        <v>2</v>
      </c>
      <c r="C4" s="157" t="s">
        <v>172</v>
      </c>
      <c r="D4" s="145"/>
      <c r="E4" s="145"/>
      <c r="F4" s="145"/>
      <c r="G4" s="145"/>
      <c r="H4" s="145"/>
      <c r="I4" s="145"/>
      <c r="J4" s="145"/>
      <c r="K4" s="158"/>
      <c r="L4" s="25"/>
      <c r="M4" s="26"/>
      <c r="N4" s="8"/>
      <c r="O4" s="8"/>
      <c r="P4" s="8"/>
      <c r="Q4" s="20" t="s">
        <v>173</v>
      </c>
      <c r="R4" s="63">
        <f t="shared" si="0"/>
        <v>4</v>
      </c>
      <c r="S4" s="29">
        <f t="shared" si="1"/>
        <v>-15</v>
      </c>
      <c r="T4" s="29">
        <f>SUM(D12,C17,D21,C28,C31,J12,K17,J21,K28,K31)</f>
        <v>69</v>
      </c>
      <c r="U4" s="29">
        <f>SUM(C12,D17,C21,D28,D31,K12,J17,K21,J28,J31)</f>
        <v>84</v>
      </c>
      <c r="V4" s="29">
        <f>IF(D12&gt;C12,1,0)</f>
        <v>0</v>
      </c>
      <c r="W4" s="29">
        <f>IF(C17&gt;D17,1,0)</f>
        <v>1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0</v>
      </c>
      <c r="AC4" s="29">
        <f>IF(J21&gt;K21,1,0)</f>
        <v>0</v>
      </c>
      <c r="AD4" s="29">
        <f>IF(K28&gt;J28,1,0)</f>
        <v>0</v>
      </c>
      <c r="AE4" s="29">
        <f>IF(K31&gt;J31,1,0)</f>
        <v>1</v>
      </c>
      <c r="AH4" s="20" t="s">
        <v>176</v>
      </c>
      <c r="AI4" s="63">
        <v>5</v>
      </c>
      <c r="AJ4" s="29">
        <v>23</v>
      </c>
      <c r="AK4" s="29">
        <v>88</v>
      </c>
      <c r="AL4" s="29">
        <v>65</v>
      </c>
    </row>
    <row r="5" spans="1:38" ht="15.6">
      <c r="A5" s="21"/>
      <c r="B5" s="35">
        <v>3</v>
      </c>
      <c r="C5" s="157" t="s">
        <v>175</v>
      </c>
      <c r="D5" s="145"/>
      <c r="E5" s="145"/>
      <c r="F5" s="145"/>
      <c r="G5" s="145"/>
      <c r="H5" s="145"/>
      <c r="I5" s="145"/>
      <c r="J5" s="145"/>
      <c r="K5" s="158"/>
      <c r="L5" s="25"/>
      <c r="M5" s="26"/>
      <c r="N5" s="8"/>
      <c r="O5" s="8"/>
      <c r="P5" s="8"/>
      <c r="Q5" s="20" t="s">
        <v>176</v>
      </c>
      <c r="R5" s="63">
        <f t="shared" si="0"/>
        <v>5</v>
      </c>
      <c r="S5" s="29">
        <f t="shared" si="1"/>
        <v>23</v>
      </c>
      <c r="T5" s="29">
        <f>SUM(C12,D16,C23,C26,D32,K12,J16,K23,K26,J32)</f>
        <v>88</v>
      </c>
      <c r="U5" s="29">
        <f>SUM(D12,C16,D23,D26,C32,J12,K16,J23,J26,K32)</f>
        <v>65</v>
      </c>
      <c r="V5" s="29">
        <f>IF(C12&gt;D12,1,0)</f>
        <v>1</v>
      </c>
      <c r="W5" s="29">
        <f>IF(D16&gt;C16,1,0)</f>
        <v>1</v>
      </c>
      <c r="X5" s="29">
        <f>IF(C23&gt;D23,1,0)</f>
        <v>0</v>
      </c>
      <c r="Y5" s="29">
        <f>IF(C26&gt;D26,1,0)</f>
        <v>1</v>
      </c>
      <c r="Z5" s="29">
        <f>IF(D32&gt;C32,1,0)</f>
        <v>0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1</v>
      </c>
      <c r="AE5" s="29">
        <f>IF(J32&gt;K32,1,0)</f>
        <v>1</v>
      </c>
      <c r="AH5" s="20" t="s">
        <v>173</v>
      </c>
      <c r="AI5" s="63">
        <v>4</v>
      </c>
      <c r="AJ5" s="29">
        <v>-15</v>
      </c>
      <c r="AK5" s="29">
        <v>69</v>
      </c>
      <c r="AL5" s="29">
        <v>84</v>
      </c>
    </row>
    <row r="6" spans="1:38" ht="15.6">
      <c r="A6" s="21"/>
      <c r="B6" s="35">
        <v>4</v>
      </c>
      <c r="C6" s="157" t="s">
        <v>177</v>
      </c>
      <c r="D6" s="145"/>
      <c r="E6" s="145"/>
      <c r="F6" s="145"/>
      <c r="G6" s="145"/>
      <c r="H6" s="145"/>
      <c r="I6" s="145"/>
      <c r="J6" s="145"/>
      <c r="K6" s="158"/>
      <c r="L6" s="25"/>
      <c r="M6" s="26"/>
      <c r="N6" s="8"/>
      <c r="O6" s="8"/>
      <c r="P6" s="8"/>
      <c r="Q6" s="20" t="s">
        <v>178</v>
      </c>
      <c r="R6" s="63">
        <f t="shared" si="0"/>
        <v>5</v>
      </c>
      <c r="S6" s="29">
        <f t="shared" si="1"/>
        <v>4</v>
      </c>
      <c r="T6" s="29">
        <f>SUM(D11,C18,C21,D27,C32,J11,K18,K21,J27,K32)</f>
        <v>74</v>
      </c>
      <c r="U6" s="29">
        <f>SUM(C11,D18,D21,C27,D32,K11,J18,J21,K27,J32)</f>
        <v>70</v>
      </c>
      <c r="V6" s="29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1</v>
      </c>
      <c r="AB6" s="29">
        <f>IF(K18&gt;J18,1,0)</f>
        <v>0</v>
      </c>
      <c r="AC6" s="29">
        <f>IF(K21&gt;J21,1,0)</f>
        <v>1</v>
      </c>
      <c r="AD6" s="29">
        <f>IF(J27&gt;K27,1,0)</f>
        <v>1</v>
      </c>
      <c r="AE6" s="29">
        <f>IF(K32&gt;J32,1,0)</f>
        <v>0</v>
      </c>
      <c r="AH6" s="20" t="s">
        <v>171</v>
      </c>
      <c r="AI6" s="63">
        <v>4</v>
      </c>
      <c r="AJ6" s="29">
        <v>6</v>
      </c>
      <c r="AK6" s="29">
        <v>78</v>
      </c>
      <c r="AL6" s="29">
        <v>72</v>
      </c>
    </row>
    <row r="7" spans="1:38" ht="15.6">
      <c r="A7" s="21"/>
      <c r="B7" s="35">
        <v>5</v>
      </c>
      <c r="C7" s="157" t="s">
        <v>179</v>
      </c>
      <c r="D7" s="145"/>
      <c r="E7" s="145"/>
      <c r="F7" s="145"/>
      <c r="G7" s="145"/>
      <c r="H7" s="145"/>
      <c r="I7" s="145"/>
      <c r="J7" s="145"/>
      <c r="K7" s="158"/>
      <c r="L7" s="25"/>
      <c r="M7" s="26"/>
      <c r="N7" s="8"/>
      <c r="O7" s="8"/>
      <c r="P7" s="8"/>
      <c r="Q7" s="20" t="s">
        <v>180</v>
      </c>
      <c r="R7" s="63">
        <f t="shared" si="0"/>
        <v>4</v>
      </c>
      <c r="S7" s="29">
        <f t="shared" si="1"/>
        <v>6</v>
      </c>
      <c r="T7" s="29">
        <f>SUM(C13,C16,D22,C27,D31,K13,K16,J22,K27,J31)</f>
        <v>78</v>
      </c>
      <c r="U7" s="29">
        <f>SUM(D13,D16,C22,D27,C31,J13,J16,K22,J27,K31)</f>
        <v>72</v>
      </c>
      <c r="V7" s="29">
        <f>IF(C13&gt;D13,1,0)</f>
        <v>0</v>
      </c>
      <c r="W7" s="29">
        <f>IF(C16&gt;D16,1,0)</f>
        <v>0</v>
      </c>
      <c r="X7" s="29">
        <f>IF(D22&gt;C22,1,0)</f>
        <v>1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>IF(J22&gt;K22,1,0)</f>
        <v>1</v>
      </c>
      <c r="AD7" s="29">
        <f>IF(K27&gt;J27,1,0)</f>
        <v>0</v>
      </c>
      <c r="AE7" s="29">
        <f>IF(J31&gt;K31,1,0)</f>
        <v>0</v>
      </c>
      <c r="AH7" s="20" t="s">
        <v>170</v>
      </c>
      <c r="AI7" s="63">
        <v>2</v>
      </c>
      <c r="AJ7" s="29">
        <v>-18</v>
      </c>
      <c r="AK7" s="29">
        <v>59</v>
      </c>
      <c r="AL7" s="29">
        <v>77</v>
      </c>
    </row>
    <row r="8" spans="1:38" ht="14.25" customHeight="1">
      <c r="A8" s="21"/>
      <c r="B8" s="35">
        <v>6</v>
      </c>
      <c r="C8" s="163" t="s">
        <v>158</v>
      </c>
      <c r="D8" s="164"/>
      <c r="E8" s="164"/>
      <c r="F8" s="164"/>
      <c r="G8" s="164"/>
      <c r="H8" s="164"/>
      <c r="I8" s="164"/>
      <c r="J8" s="164"/>
      <c r="K8" s="165"/>
      <c r="L8" s="25"/>
      <c r="M8" s="2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54" t="s">
        <v>159</v>
      </c>
      <c r="C9" s="155"/>
      <c r="D9" s="155"/>
      <c r="E9" s="155"/>
      <c r="F9" s="155"/>
      <c r="G9" s="155"/>
      <c r="H9" s="156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46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46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EDİRNE (UZUNKÖPRÜ)</v>
      </c>
      <c r="C11" s="50">
        <v>12</v>
      </c>
      <c r="D11" s="50">
        <v>0</v>
      </c>
      <c r="E11" s="51" t="str">
        <f>C6</f>
        <v>İSTANBUL (MALTEPE)</v>
      </c>
      <c r="F11" s="52">
        <v>43215</v>
      </c>
      <c r="G11" s="53"/>
      <c r="H11" s="8"/>
      <c r="I11" s="51" t="str">
        <f>C6</f>
        <v>İSTANBUL (MALTEPE)</v>
      </c>
      <c r="J11" s="50">
        <v>12</v>
      </c>
      <c r="K11" s="50">
        <v>8</v>
      </c>
      <c r="L11" s="51" t="str">
        <f>C3</f>
        <v>EDİRNE (UZUNKÖPRÜ)</v>
      </c>
      <c r="M11" s="52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KIRKLARELİ (MERKEZ)</v>
      </c>
      <c r="C12" s="50">
        <v>12</v>
      </c>
      <c r="D12" s="50">
        <v>3</v>
      </c>
      <c r="E12" s="51" t="str">
        <f>C4</f>
        <v>ÇANAKKALE (MERKEZ)</v>
      </c>
      <c r="F12" s="52">
        <v>43215</v>
      </c>
      <c r="G12" s="53"/>
      <c r="H12" s="8"/>
      <c r="I12" s="51" t="str">
        <f>C4</f>
        <v>ÇANAKKALE (MERKEZ)</v>
      </c>
      <c r="J12" s="50">
        <v>12</v>
      </c>
      <c r="K12" s="50">
        <v>10</v>
      </c>
      <c r="L12" s="51" t="str">
        <f>C5</f>
        <v>KIRKLARELİ (MERKEZ)</v>
      </c>
      <c r="M12" s="52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TEKİRDAĞ (ZÜBEYDEHANIM)</v>
      </c>
      <c r="C13" s="50"/>
      <c r="D13" s="50"/>
      <c r="E13" s="51" t="str">
        <f>C8</f>
        <v>BAY</v>
      </c>
      <c r="F13" s="55"/>
      <c r="G13" s="45"/>
      <c r="H13" s="8"/>
      <c r="I13" s="51" t="str">
        <f>C7</f>
        <v>TEKİRDAĞ (ZÜBEYDEHANIM)</v>
      </c>
      <c r="J13" s="50"/>
      <c r="K13" s="50"/>
      <c r="L13" s="51" t="str">
        <f>C8</f>
        <v>BAY</v>
      </c>
      <c r="M13" s="55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26"/>
      <c r="G14" s="8"/>
      <c r="H14" s="8"/>
      <c r="I14" s="8"/>
      <c r="J14" s="8"/>
      <c r="K14" s="8"/>
      <c r="L14" s="8"/>
      <c r="M14" s="2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46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46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TEKİRDAĞ (ZÜBEYDEHANIM)</v>
      </c>
      <c r="C16" s="50">
        <v>7</v>
      </c>
      <c r="D16" s="50">
        <v>12</v>
      </c>
      <c r="E16" s="51" t="str">
        <f>C5</f>
        <v>KIRKLARELİ (MERKEZ)</v>
      </c>
      <c r="F16" s="56">
        <v>43222</v>
      </c>
      <c r="G16" s="53"/>
      <c r="H16" s="8"/>
      <c r="I16" s="51" t="str">
        <f>C5</f>
        <v>KIRKLARELİ (MERKEZ)</v>
      </c>
      <c r="J16" s="50">
        <v>11</v>
      </c>
      <c r="K16" s="50">
        <v>12</v>
      </c>
      <c r="L16" s="51" t="str">
        <f>C7</f>
        <v>TEKİRDAĞ (ZÜBEYDEHANIM)</v>
      </c>
      <c r="M16" s="56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ÇANAKKALE (MERKEZ)</v>
      </c>
      <c r="C17" s="50">
        <v>12</v>
      </c>
      <c r="D17" s="50">
        <v>9</v>
      </c>
      <c r="E17" s="51" t="str">
        <f>C3</f>
        <v>EDİRNE (UZUNKÖPRÜ)</v>
      </c>
      <c r="F17" s="56">
        <v>43222</v>
      </c>
      <c r="G17" s="53"/>
      <c r="H17" s="8"/>
      <c r="I17" s="51" t="str">
        <f>C3</f>
        <v>EDİRNE (UZUNKÖPRÜ)</v>
      </c>
      <c r="J17" s="50">
        <v>12</v>
      </c>
      <c r="K17" s="50">
        <v>5</v>
      </c>
      <c r="L17" s="51" t="str">
        <f>C4</f>
        <v>ÇANAKKALE (MERKEZ)</v>
      </c>
      <c r="M17" s="56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İSTANBUL (MALTEPE)</v>
      </c>
      <c r="C18" s="50"/>
      <c r="D18" s="50"/>
      <c r="E18" s="51" t="str">
        <f>C8</f>
        <v>BAY</v>
      </c>
      <c r="F18" s="55"/>
      <c r="G18" s="45"/>
      <c r="H18" s="8"/>
      <c r="I18" s="51" t="str">
        <f>C6</f>
        <v>İSTANBUL (MALTEPE)</v>
      </c>
      <c r="J18" s="50"/>
      <c r="K18" s="50"/>
      <c r="L18" s="51" t="str">
        <f>C8</f>
        <v>BAY</v>
      </c>
      <c r="M18" s="55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26"/>
      <c r="G19" s="8"/>
      <c r="H19" s="8"/>
      <c r="I19" s="8"/>
      <c r="J19" s="8"/>
      <c r="K19" s="8"/>
      <c r="L19" s="8"/>
      <c r="M19" s="2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46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46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İSTANBUL (MALTEPE)</v>
      </c>
      <c r="C21" s="50">
        <v>12</v>
      </c>
      <c r="D21" s="50">
        <v>4</v>
      </c>
      <c r="E21" s="51" t="str">
        <f>C4</f>
        <v>ÇANAKKALE (MERKEZ)</v>
      </c>
      <c r="F21" s="56">
        <v>43229</v>
      </c>
      <c r="G21" s="53"/>
      <c r="H21" s="8"/>
      <c r="I21" s="51" t="str">
        <f>C4</f>
        <v>ÇANAKKALE (MERKEZ)</v>
      </c>
      <c r="J21" s="50">
        <v>9</v>
      </c>
      <c r="K21" s="50">
        <v>12</v>
      </c>
      <c r="L21" s="51" t="str">
        <f>C6</f>
        <v>İSTANBUL (MALTEPE)</v>
      </c>
      <c r="M21" s="56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EDİRNE (UZUNKÖPRÜ)</v>
      </c>
      <c r="C22" s="50">
        <v>7</v>
      </c>
      <c r="D22" s="50">
        <v>12</v>
      </c>
      <c r="E22" s="51" t="str">
        <f t="shared" ref="E22:E23" si="2">C7</f>
        <v>TEKİRDAĞ (ZÜBEYDEHANIM)</v>
      </c>
      <c r="F22" s="56">
        <v>43229</v>
      </c>
      <c r="G22" s="53"/>
      <c r="H22" s="8"/>
      <c r="I22" s="51" t="str">
        <f>C7</f>
        <v>TEKİRDAĞ (ZÜBEYDEHANIM)</v>
      </c>
      <c r="J22" s="50">
        <v>12</v>
      </c>
      <c r="K22" s="50">
        <v>1</v>
      </c>
      <c r="L22" s="51" t="str">
        <f>C3</f>
        <v>EDİRNE (UZUNKÖPRÜ)</v>
      </c>
      <c r="M22" s="56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KIRKLARELİ (MERKEZ)</v>
      </c>
      <c r="C23" s="50"/>
      <c r="D23" s="50"/>
      <c r="E23" s="51" t="str">
        <f t="shared" si="2"/>
        <v>BAY</v>
      </c>
      <c r="F23" s="55"/>
      <c r="G23" s="45"/>
      <c r="H23" s="8"/>
      <c r="I23" s="51" t="str">
        <f>C5</f>
        <v>KIRKLARELİ (MERKEZ)</v>
      </c>
      <c r="J23" s="50"/>
      <c r="K23" s="50"/>
      <c r="L23" s="51" t="str">
        <f>C8</f>
        <v>BAY</v>
      </c>
      <c r="M23" s="55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26"/>
      <c r="G24" s="8"/>
      <c r="H24" s="8"/>
      <c r="I24" s="8"/>
      <c r="J24" s="8"/>
      <c r="K24" s="8"/>
      <c r="L24" s="8"/>
      <c r="M24" s="2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46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46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KIRKLARELİ (MERKEZ)</v>
      </c>
      <c r="C26" s="50">
        <v>12</v>
      </c>
      <c r="D26" s="50">
        <v>1</v>
      </c>
      <c r="E26" s="51" t="str">
        <f>C3</f>
        <v>EDİRNE (UZUNKÖPRÜ)</v>
      </c>
      <c r="F26" s="56">
        <v>43271</v>
      </c>
      <c r="G26" s="53"/>
      <c r="H26" s="8"/>
      <c r="I26" s="51" t="str">
        <f>C3</f>
        <v>EDİRNE (UZUNKÖPRÜ)</v>
      </c>
      <c r="J26" s="50">
        <v>9</v>
      </c>
      <c r="K26" s="50">
        <v>12</v>
      </c>
      <c r="L26" s="51" t="str">
        <f>C5</f>
        <v>KIRKLARELİ (MERKEZ)</v>
      </c>
      <c r="M26" s="56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TEKİRDAĞ (ZÜBEYDEHANIM)</v>
      </c>
      <c r="C27" s="50">
        <v>12</v>
      </c>
      <c r="D27" s="50">
        <v>5</v>
      </c>
      <c r="E27" s="51" t="str">
        <f>C6</f>
        <v>İSTANBUL (MALTEPE)</v>
      </c>
      <c r="F27" s="56">
        <v>43271</v>
      </c>
      <c r="G27" s="53"/>
      <c r="H27" s="8"/>
      <c r="I27" s="51" t="str">
        <f>C6</f>
        <v>İSTANBUL (MALTEPE)</v>
      </c>
      <c r="J27" s="50">
        <v>12</v>
      </c>
      <c r="K27" s="50">
        <v>6</v>
      </c>
      <c r="L27" s="51" t="str">
        <f t="shared" ref="L27:L28" si="3">C7</f>
        <v>TEKİRDAĞ (ZÜBEYDEHANIM)</v>
      </c>
      <c r="M27" s="56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ÇANAKKALE (MERKEZ)</v>
      </c>
      <c r="C28" s="50"/>
      <c r="D28" s="50"/>
      <c r="E28" s="51" t="str">
        <f>C8</f>
        <v>BAY</v>
      </c>
      <c r="F28" s="55"/>
      <c r="G28" s="45"/>
      <c r="H28" s="8"/>
      <c r="I28" s="51" t="str">
        <f>C4</f>
        <v>ÇANAKKALE (MERKEZ)</v>
      </c>
      <c r="J28" s="50"/>
      <c r="K28" s="50"/>
      <c r="L28" s="51" t="str">
        <f t="shared" si="3"/>
        <v>BAY</v>
      </c>
      <c r="M28" s="55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26"/>
      <c r="G29" s="8"/>
      <c r="H29" s="8"/>
      <c r="I29" s="8"/>
      <c r="J29" s="8"/>
      <c r="K29" s="8"/>
      <c r="L29" s="8"/>
      <c r="M29" s="2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46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46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ÇANAKKALE (MERKEZ)</v>
      </c>
      <c r="C31" s="50">
        <v>12</v>
      </c>
      <c r="D31" s="50">
        <v>11</v>
      </c>
      <c r="E31" s="51" t="str">
        <f>C7</f>
        <v>TEKİRDAĞ (ZÜBEYDEHANIM)</v>
      </c>
      <c r="F31" s="56">
        <v>43278</v>
      </c>
      <c r="G31" s="53"/>
      <c r="H31" s="8"/>
      <c r="I31" s="51" t="str">
        <f>C7</f>
        <v>TEKİRDAĞ (ZÜBEYDEHANIM)</v>
      </c>
      <c r="J31" s="50">
        <v>6</v>
      </c>
      <c r="K31" s="50">
        <v>12</v>
      </c>
      <c r="L31" s="51" t="str">
        <f>C4</f>
        <v>ÇANAKKALE (MERKEZ)</v>
      </c>
      <c r="M31" s="56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İSTANBUL (MALTEPE)</v>
      </c>
      <c r="C32" s="50">
        <v>12</v>
      </c>
      <c r="D32" s="50">
        <v>7</v>
      </c>
      <c r="E32" s="51" t="str">
        <f>C5</f>
        <v>KIRKLARELİ (MERKEZ)</v>
      </c>
      <c r="F32" s="56">
        <v>43278</v>
      </c>
      <c r="G32" s="53"/>
      <c r="H32" s="8"/>
      <c r="I32" s="51" t="str">
        <f>C5</f>
        <v>KIRKLARELİ (MERKEZ)</v>
      </c>
      <c r="J32" s="50">
        <v>12</v>
      </c>
      <c r="K32" s="50">
        <v>9</v>
      </c>
      <c r="L32" s="51" t="str">
        <f>C6</f>
        <v>İSTANBUL (MALTEPE)</v>
      </c>
      <c r="M32" s="56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EDİRNE (UZUNKÖPRÜ)</v>
      </c>
      <c r="C33" s="50"/>
      <c r="D33" s="50"/>
      <c r="E33" s="51" t="str">
        <f>C8</f>
        <v>BAY</v>
      </c>
      <c r="F33" s="55"/>
      <c r="G33" s="45"/>
      <c r="H33" s="8"/>
      <c r="I33" s="51" t="str">
        <f>C3</f>
        <v>EDİRNE (UZUNKÖPRÜ)</v>
      </c>
      <c r="J33" s="50"/>
      <c r="K33" s="50"/>
      <c r="L33" s="51" t="str">
        <f>C8</f>
        <v>BAY</v>
      </c>
      <c r="M33" s="55"/>
      <c r="N33" s="45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58"/>
      <c r="G34" s="57"/>
      <c r="H34" s="57"/>
      <c r="I34" s="57"/>
      <c r="J34" s="57"/>
      <c r="K34" s="57"/>
      <c r="L34" s="57"/>
      <c r="M34" s="58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58"/>
      <c r="G35" s="57"/>
      <c r="H35" s="57"/>
      <c r="I35" s="57"/>
      <c r="J35" s="57"/>
      <c r="K35" s="57"/>
      <c r="L35" s="57"/>
      <c r="M35" s="58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59"/>
      <c r="G36" s="6"/>
      <c r="H36" s="6"/>
      <c r="I36" s="6"/>
      <c r="J36" s="6"/>
      <c r="K36" s="6"/>
      <c r="L36" s="6"/>
      <c r="M36" s="5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59"/>
      <c r="G37" s="6"/>
      <c r="H37" s="6"/>
      <c r="I37" s="6"/>
      <c r="J37" s="6"/>
      <c r="K37" s="6"/>
      <c r="L37" s="6"/>
      <c r="M37" s="5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59"/>
      <c r="G38" s="6"/>
      <c r="H38" s="6"/>
      <c r="I38" s="6"/>
      <c r="J38" s="6"/>
      <c r="K38" s="6"/>
      <c r="L38" s="6"/>
      <c r="M38" s="5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59"/>
      <c r="G39" s="6"/>
      <c r="H39" s="6"/>
      <c r="I39" s="6"/>
      <c r="J39" s="6"/>
      <c r="K39" s="6"/>
      <c r="L39" s="6"/>
      <c r="M39" s="59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59"/>
      <c r="G40" s="6"/>
      <c r="H40" s="6"/>
      <c r="I40" s="6"/>
      <c r="J40" s="6"/>
      <c r="K40" s="6"/>
      <c r="L40" s="6"/>
      <c r="M40" s="5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59"/>
      <c r="G41" s="6"/>
      <c r="H41" s="6"/>
      <c r="I41" s="6"/>
      <c r="J41" s="6"/>
      <c r="K41" s="6"/>
      <c r="L41" s="6"/>
      <c r="M41" s="5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59"/>
      <c r="G42" s="6"/>
      <c r="H42" s="6"/>
      <c r="I42" s="6"/>
      <c r="J42" s="6"/>
      <c r="K42" s="6"/>
      <c r="L42" s="6"/>
      <c r="M42" s="5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59"/>
      <c r="G43" s="6"/>
      <c r="H43" s="6"/>
      <c r="I43" s="6"/>
      <c r="J43" s="6"/>
      <c r="K43" s="6"/>
      <c r="L43" s="6"/>
      <c r="M43" s="59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59"/>
      <c r="G44" s="6"/>
      <c r="H44" s="6"/>
      <c r="I44" s="6"/>
      <c r="J44" s="6"/>
      <c r="K44" s="6"/>
      <c r="L44" s="6"/>
      <c r="M44" s="5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59"/>
      <c r="G45" s="6"/>
      <c r="H45" s="6"/>
      <c r="I45" s="6"/>
      <c r="J45" s="6"/>
      <c r="K45" s="6"/>
      <c r="L45" s="6"/>
      <c r="M45" s="59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59"/>
      <c r="G46" s="6"/>
      <c r="H46" s="6"/>
      <c r="I46" s="6"/>
      <c r="J46" s="6"/>
      <c r="K46" s="6"/>
      <c r="L46" s="6"/>
      <c r="M46" s="59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59"/>
      <c r="G47" s="6"/>
      <c r="H47" s="6"/>
      <c r="I47" s="6"/>
      <c r="J47" s="6"/>
      <c r="K47" s="6"/>
      <c r="L47" s="6"/>
      <c r="M47" s="59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59"/>
      <c r="G48" s="6"/>
      <c r="H48" s="6"/>
      <c r="I48" s="6"/>
      <c r="J48" s="6"/>
      <c r="K48" s="6"/>
      <c r="L48" s="6"/>
      <c r="M48" s="59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59"/>
      <c r="G49" s="6"/>
      <c r="H49" s="6"/>
      <c r="I49" s="6"/>
      <c r="J49" s="6"/>
      <c r="K49" s="6"/>
      <c r="L49" s="6"/>
      <c r="M49" s="59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59"/>
      <c r="G50" s="6"/>
      <c r="H50" s="6"/>
      <c r="I50" s="6"/>
      <c r="J50" s="6"/>
      <c r="K50" s="6"/>
      <c r="L50" s="6"/>
      <c r="M50" s="59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59"/>
      <c r="G51" s="6"/>
      <c r="H51" s="6"/>
      <c r="I51" s="6"/>
      <c r="J51" s="6"/>
      <c r="K51" s="6"/>
      <c r="L51" s="6"/>
      <c r="M51" s="59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59"/>
      <c r="G52" s="6"/>
      <c r="H52" s="6"/>
      <c r="I52" s="6"/>
      <c r="J52" s="6"/>
      <c r="K52" s="6"/>
      <c r="L52" s="6"/>
      <c r="M52" s="59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59"/>
      <c r="G53" s="6"/>
      <c r="H53" s="6"/>
      <c r="I53" s="6"/>
      <c r="J53" s="6"/>
      <c r="K53" s="6"/>
      <c r="L53" s="6"/>
      <c r="M53" s="59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59"/>
      <c r="G54" s="6"/>
      <c r="H54" s="6"/>
      <c r="I54" s="6"/>
      <c r="J54" s="6"/>
      <c r="K54" s="6"/>
      <c r="L54" s="6"/>
      <c r="M54" s="5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59"/>
      <c r="G55" s="6"/>
      <c r="H55" s="6"/>
      <c r="I55" s="6"/>
      <c r="J55" s="6"/>
      <c r="K55" s="6"/>
      <c r="L55" s="6"/>
      <c r="M55" s="5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59"/>
      <c r="G56" s="6"/>
      <c r="H56" s="6"/>
      <c r="I56" s="6"/>
      <c r="J56" s="6"/>
      <c r="K56" s="6"/>
      <c r="L56" s="6"/>
      <c r="M56" s="59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59"/>
      <c r="G57" s="6"/>
      <c r="H57" s="6"/>
      <c r="I57" s="6"/>
      <c r="J57" s="6"/>
      <c r="K57" s="6"/>
      <c r="L57" s="6"/>
      <c r="M57" s="5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59"/>
      <c r="G58" s="6"/>
      <c r="H58" s="6"/>
      <c r="I58" s="6"/>
      <c r="J58" s="6"/>
      <c r="K58" s="6"/>
      <c r="L58" s="6"/>
      <c r="M58" s="59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59"/>
      <c r="G59" s="6"/>
      <c r="H59" s="6"/>
      <c r="I59" s="6"/>
      <c r="J59" s="6"/>
      <c r="K59" s="6"/>
      <c r="L59" s="6"/>
      <c r="M59" s="5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59"/>
      <c r="G60" s="6"/>
      <c r="H60" s="6"/>
      <c r="I60" s="6"/>
      <c r="J60" s="6"/>
      <c r="K60" s="6"/>
      <c r="L60" s="6"/>
      <c r="M60" s="59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59"/>
      <c r="G61" s="6"/>
      <c r="H61" s="6"/>
      <c r="I61" s="6"/>
      <c r="J61" s="6"/>
      <c r="K61" s="6"/>
      <c r="L61" s="6"/>
      <c r="M61" s="5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59"/>
      <c r="G62" s="6"/>
      <c r="H62" s="6"/>
      <c r="I62" s="6"/>
      <c r="J62" s="6"/>
      <c r="K62" s="6"/>
      <c r="L62" s="6"/>
      <c r="M62" s="5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59"/>
      <c r="G63" s="6"/>
      <c r="H63" s="6"/>
      <c r="I63" s="6"/>
      <c r="J63" s="6"/>
      <c r="K63" s="6"/>
      <c r="L63" s="6"/>
      <c r="M63" s="5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59"/>
      <c r="G64" s="6"/>
      <c r="H64" s="6"/>
      <c r="I64" s="6"/>
      <c r="J64" s="6"/>
      <c r="K64" s="6"/>
      <c r="L64" s="6"/>
      <c r="M64" s="5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59"/>
      <c r="G65" s="6"/>
      <c r="H65" s="6"/>
      <c r="I65" s="6"/>
      <c r="J65" s="6"/>
      <c r="K65" s="6"/>
      <c r="L65" s="6"/>
      <c r="M65" s="5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59"/>
      <c r="G66" s="6"/>
      <c r="H66" s="6"/>
      <c r="I66" s="6"/>
      <c r="J66" s="6"/>
      <c r="K66" s="6"/>
      <c r="L66" s="6"/>
      <c r="M66" s="5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59"/>
      <c r="G67" s="6"/>
      <c r="H67" s="6"/>
      <c r="I67" s="6"/>
      <c r="J67" s="6"/>
      <c r="K67" s="6"/>
      <c r="L67" s="6"/>
      <c r="M67" s="59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59"/>
      <c r="G68" s="6"/>
      <c r="H68" s="6"/>
      <c r="I68" s="6"/>
      <c r="J68" s="6"/>
      <c r="K68" s="6"/>
      <c r="L68" s="6"/>
      <c r="M68" s="59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59"/>
      <c r="G69" s="6"/>
      <c r="H69" s="6"/>
      <c r="I69" s="6"/>
      <c r="J69" s="6"/>
      <c r="K69" s="6"/>
      <c r="L69" s="6"/>
      <c r="M69" s="5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59"/>
      <c r="G70" s="6"/>
      <c r="H70" s="6"/>
      <c r="I70" s="6"/>
      <c r="J70" s="6"/>
      <c r="K70" s="6"/>
      <c r="L70" s="6"/>
      <c r="M70" s="59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59"/>
      <c r="G71" s="6"/>
      <c r="H71" s="6"/>
      <c r="I71" s="6"/>
      <c r="J71" s="6"/>
      <c r="K71" s="6"/>
      <c r="L71" s="6"/>
      <c r="M71" s="5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59"/>
      <c r="G72" s="6"/>
      <c r="H72" s="6"/>
      <c r="I72" s="6"/>
      <c r="J72" s="6"/>
      <c r="K72" s="6"/>
      <c r="L72" s="6"/>
      <c r="M72" s="5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59"/>
      <c r="G73" s="6"/>
      <c r="H73" s="6"/>
      <c r="I73" s="6"/>
      <c r="J73" s="6"/>
      <c r="K73" s="6"/>
      <c r="L73" s="6"/>
      <c r="M73" s="5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59"/>
      <c r="G74" s="6"/>
      <c r="H74" s="6"/>
      <c r="I74" s="6"/>
      <c r="J74" s="6"/>
      <c r="K74" s="6"/>
      <c r="L74" s="6"/>
      <c r="M74" s="59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59"/>
      <c r="G75" s="6"/>
      <c r="H75" s="6"/>
      <c r="I75" s="6"/>
      <c r="J75" s="6"/>
      <c r="K75" s="6"/>
      <c r="L75" s="6"/>
      <c r="M75" s="59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59"/>
      <c r="G76" s="6"/>
      <c r="H76" s="6"/>
      <c r="I76" s="6"/>
      <c r="J76" s="6"/>
      <c r="K76" s="6"/>
      <c r="L76" s="6"/>
      <c r="M76" s="59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59"/>
      <c r="G77" s="6"/>
      <c r="H77" s="6"/>
      <c r="I77" s="6"/>
      <c r="J77" s="6"/>
      <c r="K77" s="6"/>
      <c r="L77" s="6"/>
      <c r="M77" s="59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59"/>
      <c r="G78" s="6"/>
      <c r="H78" s="6"/>
      <c r="I78" s="6"/>
      <c r="J78" s="6"/>
      <c r="K78" s="6"/>
      <c r="L78" s="6"/>
      <c r="M78" s="59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59"/>
      <c r="G79" s="6"/>
      <c r="H79" s="6"/>
      <c r="I79" s="6"/>
      <c r="J79" s="6"/>
      <c r="K79" s="6"/>
      <c r="L79" s="6"/>
      <c r="M79" s="59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59"/>
      <c r="G80" s="6"/>
      <c r="H80" s="6"/>
      <c r="I80" s="6"/>
      <c r="J80" s="6"/>
      <c r="K80" s="6"/>
      <c r="L80" s="6"/>
      <c r="M80" s="59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59"/>
      <c r="G81" s="6"/>
      <c r="H81" s="6"/>
      <c r="I81" s="6"/>
      <c r="J81" s="6"/>
      <c r="K81" s="6"/>
      <c r="L81" s="6"/>
      <c r="M81" s="59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59"/>
      <c r="G82" s="6"/>
      <c r="H82" s="6"/>
      <c r="I82" s="6"/>
      <c r="J82" s="6"/>
      <c r="K82" s="6"/>
      <c r="L82" s="6"/>
      <c r="M82" s="59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59"/>
      <c r="G83" s="6"/>
      <c r="H83" s="6"/>
      <c r="I83" s="6"/>
      <c r="J83" s="6"/>
      <c r="K83" s="6"/>
      <c r="L83" s="6"/>
      <c r="M83" s="59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59"/>
      <c r="G84" s="6"/>
      <c r="H84" s="6"/>
      <c r="I84" s="6"/>
      <c r="J84" s="6"/>
      <c r="K84" s="6"/>
      <c r="L84" s="6"/>
      <c r="M84" s="59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59"/>
      <c r="G85" s="6"/>
      <c r="H85" s="6"/>
      <c r="I85" s="6"/>
      <c r="J85" s="6"/>
      <c r="K85" s="6"/>
      <c r="L85" s="6"/>
      <c r="M85" s="59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59"/>
      <c r="G86" s="6"/>
      <c r="H86" s="6"/>
      <c r="I86" s="6"/>
      <c r="J86" s="6"/>
      <c r="K86" s="6"/>
      <c r="L86" s="6"/>
      <c r="M86" s="59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59"/>
      <c r="G87" s="6"/>
      <c r="H87" s="6"/>
      <c r="I87" s="6"/>
      <c r="J87" s="6"/>
      <c r="K87" s="6"/>
      <c r="L87" s="6"/>
      <c r="M87" s="59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59"/>
      <c r="G88" s="6"/>
      <c r="H88" s="6"/>
      <c r="I88" s="6"/>
      <c r="J88" s="6"/>
      <c r="K88" s="6"/>
      <c r="L88" s="6"/>
      <c r="M88" s="59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59"/>
      <c r="G89" s="6"/>
      <c r="H89" s="6"/>
      <c r="I89" s="6"/>
      <c r="J89" s="6"/>
      <c r="K89" s="6"/>
      <c r="L89" s="6"/>
      <c r="M89" s="59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59"/>
      <c r="G90" s="6"/>
      <c r="H90" s="6"/>
      <c r="I90" s="6"/>
      <c r="J90" s="6"/>
      <c r="K90" s="6"/>
      <c r="L90" s="6"/>
      <c r="M90" s="59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59"/>
      <c r="G91" s="6"/>
      <c r="H91" s="6"/>
      <c r="I91" s="6"/>
      <c r="J91" s="6"/>
      <c r="K91" s="6"/>
      <c r="L91" s="6"/>
      <c r="M91" s="59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59"/>
      <c r="G92" s="6"/>
      <c r="H92" s="6"/>
      <c r="I92" s="6"/>
      <c r="J92" s="6"/>
      <c r="K92" s="6"/>
      <c r="L92" s="6"/>
      <c r="M92" s="59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59"/>
      <c r="G93" s="6"/>
      <c r="H93" s="6"/>
      <c r="I93" s="6"/>
      <c r="J93" s="6"/>
      <c r="K93" s="6"/>
      <c r="L93" s="6"/>
      <c r="M93" s="59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59"/>
      <c r="G94" s="6"/>
      <c r="H94" s="6"/>
      <c r="I94" s="6"/>
      <c r="J94" s="6"/>
      <c r="K94" s="6"/>
      <c r="L94" s="6"/>
      <c r="M94" s="59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59"/>
      <c r="G95" s="6"/>
      <c r="H95" s="6"/>
      <c r="I95" s="6"/>
      <c r="J95" s="6"/>
      <c r="K95" s="6"/>
      <c r="L95" s="6"/>
      <c r="M95" s="59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59"/>
      <c r="G96" s="6"/>
      <c r="H96" s="6"/>
      <c r="I96" s="6"/>
      <c r="J96" s="6"/>
      <c r="K96" s="6"/>
      <c r="L96" s="6"/>
      <c r="M96" s="59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59"/>
      <c r="G97" s="6"/>
      <c r="H97" s="6"/>
      <c r="I97" s="6"/>
      <c r="J97" s="6"/>
      <c r="K97" s="6"/>
      <c r="L97" s="6"/>
      <c r="M97" s="59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59"/>
      <c r="G98" s="6"/>
      <c r="H98" s="6"/>
      <c r="I98" s="6"/>
      <c r="J98" s="6"/>
      <c r="K98" s="6"/>
      <c r="L98" s="6"/>
      <c r="M98" s="59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59"/>
      <c r="G99" s="6"/>
      <c r="H99" s="6"/>
      <c r="I99" s="6"/>
      <c r="J99" s="6"/>
      <c r="K99" s="6"/>
      <c r="L99" s="6"/>
      <c r="M99" s="59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59"/>
      <c r="G100" s="6"/>
      <c r="H100" s="6"/>
      <c r="I100" s="6"/>
      <c r="J100" s="6"/>
      <c r="K100" s="6"/>
      <c r="L100" s="6"/>
      <c r="M100" s="59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5:AL6">
    <sortCondition descending="1" ref="AL5:AL6"/>
  </sortState>
  <mergeCells count="22">
    <mergeCell ref="J15:K15"/>
    <mergeCell ref="C15:D15"/>
    <mergeCell ref="B9:H9"/>
    <mergeCell ref="C10:D10"/>
    <mergeCell ref="C25:D25"/>
    <mergeCell ref="J25:K25"/>
    <mergeCell ref="C30:D30"/>
    <mergeCell ref="C20:D20"/>
    <mergeCell ref="J20:K20"/>
    <mergeCell ref="J30:K30"/>
    <mergeCell ref="C5:K5"/>
    <mergeCell ref="AH1:AL1"/>
    <mergeCell ref="C6:K6"/>
    <mergeCell ref="J10:K10"/>
    <mergeCell ref="C2:K2"/>
    <mergeCell ref="C3:K3"/>
    <mergeCell ref="B1:K1"/>
    <mergeCell ref="Q1:U1"/>
    <mergeCell ref="C4:K4"/>
    <mergeCell ref="C7:K7"/>
    <mergeCell ref="I9:M9"/>
    <mergeCell ref="C8:K8"/>
  </mergeCells>
  <pageMargins left="0.7" right="0.7" top="0.75" bottom="0.75" header="0" footer="0"/>
  <pageSetup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0"/>
  <sheetViews>
    <sheetView showGridLines="0" workbookViewId="0">
      <selection activeCell="P5" sqref="P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83.332031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2" width="14.44140625" customWidth="1"/>
    <col min="33" max="33" width="22.6640625" customWidth="1"/>
    <col min="34" max="34" width="6.33203125" customWidth="1"/>
    <col min="35" max="35" width="7.109375" customWidth="1"/>
    <col min="36" max="36" width="10.5546875" customWidth="1"/>
    <col min="37" max="37" width="11.6640625" customWidth="1"/>
  </cols>
  <sheetData>
    <row r="1" spans="1:37" ht="21" customHeight="1">
      <c r="A1" s="7"/>
      <c r="B1" s="167" t="s">
        <v>181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62" t="s">
        <v>182</v>
      </c>
      <c r="R1" s="153"/>
      <c r="S1" s="153"/>
      <c r="T1" s="153"/>
      <c r="U1" s="153"/>
      <c r="V1" s="9"/>
      <c r="W1" s="9"/>
      <c r="X1" s="9"/>
      <c r="Y1" s="9"/>
      <c r="Z1" s="9"/>
      <c r="AA1" s="9"/>
      <c r="AB1" s="9"/>
      <c r="AC1" s="9"/>
      <c r="AD1" s="9"/>
      <c r="AE1" s="9"/>
      <c r="AG1" s="141" t="s">
        <v>182</v>
      </c>
      <c r="AH1" s="142"/>
      <c r="AI1" s="142"/>
      <c r="AJ1" s="142"/>
      <c r="AK1" s="143"/>
    </row>
    <row r="2" spans="1:37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65" t="s">
        <v>133</v>
      </c>
      <c r="R2" s="20" t="s">
        <v>134</v>
      </c>
      <c r="S2" s="20" t="s">
        <v>135</v>
      </c>
      <c r="T2" s="20" t="s">
        <v>136</v>
      </c>
      <c r="U2" s="20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G2" s="65" t="s">
        <v>133</v>
      </c>
      <c r="AH2" s="32" t="s">
        <v>134</v>
      </c>
      <c r="AI2" s="33" t="s">
        <v>135</v>
      </c>
      <c r="AJ2" s="33" t="s">
        <v>136</v>
      </c>
      <c r="AK2" s="33" t="s">
        <v>137</v>
      </c>
    </row>
    <row r="3" spans="1:37" ht="15.6">
      <c r="A3" s="21"/>
      <c r="B3" s="22">
        <v>1</v>
      </c>
      <c r="C3" s="168" t="s">
        <v>183</v>
      </c>
      <c r="D3" s="169"/>
      <c r="E3" s="169"/>
      <c r="F3" s="169"/>
      <c r="G3" s="169"/>
      <c r="H3" s="169"/>
      <c r="I3" s="169"/>
      <c r="J3" s="169"/>
      <c r="K3" s="170"/>
      <c r="L3" s="25"/>
      <c r="M3" s="66"/>
      <c r="N3" s="8"/>
      <c r="O3" s="8"/>
      <c r="P3" s="8"/>
      <c r="Q3" s="20" t="s">
        <v>184</v>
      </c>
      <c r="R3" s="63">
        <f t="shared" ref="R3:R7" si="0">SUM(V3:AE3)</f>
        <v>6</v>
      </c>
      <c r="S3" s="29">
        <f t="shared" ref="S3:S7" si="1">SUM((T3)-(U3))</f>
        <v>17</v>
      </c>
      <c r="T3" s="29">
        <f>SUM(C11,D17,C22,D26,C33,K11,J17,K22,J26,K33)</f>
        <v>83</v>
      </c>
      <c r="U3" s="29">
        <f>SUM(D11,C17,D22,C26,D33,J11,K17,J22,K26,J33)</f>
        <v>66</v>
      </c>
      <c r="V3" s="29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1</v>
      </c>
      <c r="AB3" s="29">
        <f>IF(J17&gt;K17,1,0)</f>
        <v>0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G3" s="20" t="s">
        <v>187</v>
      </c>
      <c r="AH3" s="63">
        <v>6</v>
      </c>
      <c r="AI3" s="29">
        <v>31</v>
      </c>
      <c r="AJ3" s="29">
        <v>88</v>
      </c>
      <c r="AK3" s="29">
        <v>57</v>
      </c>
    </row>
    <row r="4" spans="1:37" ht="15.6">
      <c r="A4" s="21"/>
      <c r="B4" s="35">
        <v>2</v>
      </c>
      <c r="C4" s="166" t="s">
        <v>185</v>
      </c>
      <c r="D4" s="145"/>
      <c r="E4" s="145"/>
      <c r="F4" s="145"/>
      <c r="G4" s="145"/>
      <c r="H4" s="145"/>
      <c r="I4" s="145"/>
      <c r="J4" s="145"/>
      <c r="K4" s="158"/>
      <c r="L4" s="25"/>
      <c r="M4" s="66"/>
      <c r="N4" s="8"/>
      <c r="O4" s="8"/>
      <c r="P4" s="8"/>
      <c r="Q4" s="20" t="s">
        <v>186</v>
      </c>
      <c r="R4" s="63">
        <f t="shared" si="0"/>
        <v>4</v>
      </c>
      <c r="S4" s="29">
        <f t="shared" si="1"/>
        <v>2</v>
      </c>
      <c r="T4" s="29">
        <f>SUM(D12,C17,D21,C28,C31,J12,K17,J21,K28,K31)</f>
        <v>70</v>
      </c>
      <c r="U4" s="29">
        <f>SUM(C12,D17,C21,D28,D31,K12,J17,K21,J28,J31)</f>
        <v>68</v>
      </c>
      <c r="V4" s="29">
        <f>IF(D12&gt;C12,1,0)</f>
        <v>0</v>
      </c>
      <c r="W4" s="29">
        <f>IF(C17&gt;D17,1,0)</f>
        <v>0</v>
      </c>
      <c r="X4" s="29">
        <f>IF(D21&gt;C21,1,0)</f>
        <v>0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1</v>
      </c>
      <c r="AC4" s="29">
        <f>IF(J21&gt;K21,1,0)</f>
        <v>1</v>
      </c>
      <c r="AD4" s="29">
        <f>IF(K28&gt;J28,1,0)</f>
        <v>0</v>
      </c>
      <c r="AE4" s="29">
        <f>IF(K31&gt;J31,1,0)</f>
        <v>0</v>
      </c>
      <c r="AG4" s="20" t="s">
        <v>184</v>
      </c>
      <c r="AH4" s="63">
        <v>6</v>
      </c>
      <c r="AI4" s="29">
        <v>17</v>
      </c>
      <c r="AJ4" s="29">
        <v>83</v>
      </c>
      <c r="AK4" s="29">
        <v>66</v>
      </c>
    </row>
    <row r="5" spans="1:37" ht="15.6">
      <c r="A5" s="21"/>
      <c r="B5" s="35">
        <v>3</v>
      </c>
      <c r="C5" s="166" t="s">
        <v>188</v>
      </c>
      <c r="D5" s="145"/>
      <c r="E5" s="145"/>
      <c r="F5" s="145"/>
      <c r="G5" s="145"/>
      <c r="H5" s="145"/>
      <c r="I5" s="145"/>
      <c r="J5" s="145"/>
      <c r="K5" s="158"/>
      <c r="L5" s="25"/>
      <c r="M5" s="66"/>
      <c r="N5" s="8"/>
      <c r="O5" s="8"/>
      <c r="P5" s="8"/>
      <c r="Q5" s="20" t="s">
        <v>189</v>
      </c>
      <c r="R5" s="63">
        <f t="shared" si="0"/>
        <v>1</v>
      </c>
      <c r="S5" s="29">
        <f t="shared" si="1"/>
        <v>-37</v>
      </c>
      <c r="T5" s="29">
        <f>SUM(C12,D16,C23,C26,D32,K12,J16,K23,K26,J32)</f>
        <v>53</v>
      </c>
      <c r="U5" s="29">
        <f>SUM(D12,C16,D23,D26,C32,J12,K16,J23,J26,K32)</f>
        <v>90</v>
      </c>
      <c r="V5" s="29">
        <f>IF(C12&gt;D12,1,0)</f>
        <v>1</v>
      </c>
      <c r="W5" s="29">
        <f>IF(D16&gt;C16,1,0)</f>
        <v>0</v>
      </c>
      <c r="X5" s="29">
        <f>IF(C23&gt;D23,1,0)</f>
        <v>0</v>
      </c>
      <c r="Y5" s="29">
        <f>IF(C26&gt;D26,1,0)</f>
        <v>0</v>
      </c>
      <c r="Z5" s="29">
        <f>IF(D32&gt;C32,1,0)</f>
        <v>0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0</v>
      </c>
      <c r="AG5" s="20" t="s">
        <v>186</v>
      </c>
      <c r="AH5" s="63">
        <v>4</v>
      </c>
      <c r="AI5" s="29">
        <v>2</v>
      </c>
      <c r="AJ5" s="29">
        <v>70</v>
      </c>
      <c r="AK5" s="29">
        <v>68</v>
      </c>
    </row>
    <row r="6" spans="1:37" ht="15.6">
      <c r="A6" s="21"/>
      <c r="B6" s="35">
        <v>4</v>
      </c>
      <c r="C6" s="166" t="s">
        <v>190</v>
      </c>
      <c r="D6" s="145"/>
      <c r="E6" s="145"/>
      <c r="F6" s="145"/>
      <c r="G6" s="145"/>
      <c r="H6" s="145"/>
      <c r="I6" s="145"/>
      <c r="J6" s="145"/>
      <c r="K6" s="158"/>
      <c r="L6" s="25"/>
      <c r="M6" s="66"/>
      <c r="N6" s="8"/>
      <c r="O6" s="8"/>
      <c r="P6" s="8"/>
      <c r="Q6" s="20" t="s">
        <v>191</v>
      </c>
      <c r="R6" s="63">
        <f t="shared" si="0"/>
        <v>3</v>
      </c>
      <c r="S6" s="29">
        <f t="shared" si="1"/>
        <v>-13</v>
      </c>
      <c r="T6" s="29">
        <f>SUM(D11,C18,C21,D27,C32,J11,K18,K21,J27,K32)</f>
        <v>63</v>
      </c>
      <c r="U6" s="29">
        <f>SUM(C11,D18,D21,C27,D32,K11,J18,J21,K27,J32)</f>
        <v>76</v>
      </c>
      <c r="V6" s="29">
        <f>IF(D11&gt;C11,1,0)</f>
        <v>0</v>
      </c>
      <c r="W6" s="29">
        <f>IF(C18&gt;D18,1,0)</f>
        <v>0</v>
      </c>
      <c r="X6" s="29">
        <f>IF(C21&gt;D21,1,0)</f>
        <v>1</v>
      </c>
      <c r="Y6" s="29">
        <f>IF(D27&gt;C27,1,0)</f>
        <v>0</v>
      </c>
      <c r="Z6" s="29">
        <f>IF(C32&gt;D32,1,0)</f>
        <v>1</v>
      </c>
      <c r="AA6" s="29">
        <f>IF(J11&gt;K11,1,0)</f>
        <v>0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1</v>
      </c>
      <c r="AG6" s="20" t="s">
        <v>191</v>
      </c>
      <c r="AH6" s="63">
        <v>3</v>
      </c>
      <c r="AI6" s="29">
        <v>-13</v>
      </c>
      <c r="AJ6" s="29">
        <v>63</v>
      </c>
      <c r="AK6" s="29">
        <v>76</v>
      </c>
    </row>
    <row r="7" spans="1:37" ht="15.6">
      <c r="A7" s="21"/>
      <c r="B7" s="35">
        <v>5</v>
      </c>
      <c r="C7" s="166" t="s">
        <v>192</v>
      </c>
      <c r="D7" s="145"/>
      <c r="E7" s="145"/>
      <c r="F7" s="145"/>
      <c r="G7" s="145"/>
      <c r="H7" s="145"/>
      <c r="I7" s="145"/>
      <c r="J7" s="145"/>
      <c r="K7" s="158"/>
      <c r="L7" s="25"/>
      <c r="M7" s="66"/>
      <c r="N7" s="8"/>
      <c r="O7" s="8"/>
      <c r="P7" s="8"/>
      <c r="Q7" s="20" t="s">
        <v>193</v>
      </c>
      <c r="R7" s="63">
        <f t="shared" si="0"/>
        <v>6</v>
      </c>
      <c r="S7" s="29">
        <f t="shared" si="1"/>
        <v>31</v>
      </c>
      <c r="T7" s="29">
        <f>SUM(C13,C16,D22,C27,D31,K13,K16,J22,K27,J31)</f>
        <v>88</v>
      </c>
      <c r="U7" s="29">
        <f>SUM(D13,D16,C22,D27,C31,J13,J16,K22,J27,K31)</f>
        <v>57</v>
      </c>
      <c r="V7" s="29">
        <f>IF(C13&gt;D13,1,0)</f>
        <v>0</v>
      </c>
      <c r="W7" s="29">
        <f>IF(C16&gt;D16,1,0)</f>
        <v>1</v>
      </c>
      <c r="X7" s="29">
        <f>IF(D22&gt;C22,1,0)</f>
        <v>0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>IF(J22&gt;K22,1,0)</f>
        <v>1</v>
      </c>
      <c r="AD7" s="29">
        <f>IF(K27&gt;J27,1,0)</f>
        <v>1</v>
      </c>
      <c r="AE7" s="29">
        <f>IF(J31&gt;K31,1,0)</f>
        <v>1</v>
      </c>
      <c r="AG7" s="20" t="s">
        <v>189</v>
      </c>
      <c r="AH7" s="63">
        <v>1</v>
      </c>
      <c r="AI7" s="29">
        <v>-37</v>
      </c>
      <c r="AJ7" s="29">
        <v>53</v>
      </c>
      <c r="AK7" s="29">
        <v>90</v>
      </c>
    </row>
    <row r="8" spans="1:37" ht="14.25" customHeight="1">
      <c r="A8" s="21"/>
      <c r="B8" s="35">
        <v>6</v>
      </c>
      <c r="C8" s="171" t="s">
        <v>158</v>
      </c>
      <c r="D8" s="164"/>
      <c r="E8" s="164"/>
      <c r="F8" s="164"/>
      <c r="G8" s="164"/>
      <c r="H8" s="164"/>
      <c r="I8" s="164"/>
      <c r="J8" s="164"/>
      <c r="K8" s="165"/>
      <c r="L8" s="25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7" ht="15.6">
      <c r="A9" s="21"/>
      <c r="B9" s="154" t="s">
        <v>159</v>
      </c>
      <c r="C9" s="155"/>
      <c r="D9" s="155"/>
      <c r="E9" s="155"/>
      <c r="F9" s="155"/>
      <c r="G9" s="155"/>
      <c r="H9" s="156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7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7" ht="19.5" customHeight="1">
      <c r="A11" s="21"/>
      <c r="B11" s="49" t="str">
        <f>C3</f>
        <v>BALIKESİR (MERKEZ)</v>
      </c>
      <c r="C11" s="50">
        <v>12</v>
      </c>
      <c r="D11" s="50">
        <v>6</v>
      </c>
      <c r="E11" s="51" t="str">
        <f>C6</f>
        <v>YALOVA (ÇINARCIK)</v>
      </c>
      <c r="F11" s="68">
        <v>43215</v>
      </c>
      <c r="G11" s="53"/>
      <c r="H11" s="8"/>
      <c r="I11" s="51" t="str">
        <f>C6</f>
        <v>YALOVA (ÇINARCIK)</v>
      </c>
      <c r="J11" s="50">
        <v>10</v>
      </c>
      <c r="K11" s="50">
        <v>12</v>
      </c>
      <c r="L11" s="51" t="str">
        <f>C3</f>
        <v>BALIKESİR (MERKEZ)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7" ht="19.5" customHeight="1">
      <c r="A12" s="21"/>
      <c r="B12" s="49" t="str">
        <f>C5</f>
        <v>BİLECİK (MERKEZ)</v>
      </c>
      <c r="C12" s="50">
        <v>12</v>
      </c>
      <c r="D12" s="50">
        <v>6</v>
      </c>
      <c r="E12" s="51" t="str">
        <f>C4</f>
        <v>BURSA (BÜYÜKŞEHİR BLD)</v>
      </c>
      <c r="F12" s="68">
        <v>43215</v>
      </c>
      <c r="G12" s="53"/>
      <c r="H12" s="8"/>
      <c r="I12" s="51" t="str">
        <f>C4</f>
        <v>BURSA (BÜYÜKŞEHİR BLD)</v>
      </c>
      <c r="J12" s="50">
        <v>12</v>
      </c>
      <c r="K12" s="50">
        <v>9</v>
      </c>
      <c r="L12" s="51" t="str">
        <f>C5</f>
        <v>BİLECİK (MERKEZ)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7" ht="19.5" customHeight="1">
      <c r="A13" s="21"/>
      <c r="B13" s="49" t="str">
        <f>C7</f>
        <v>KOCAELİ (GÖLCÜK)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KOCAELİ (GÖLCÜK)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7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7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7" ht="19.5" customHeight="1">
      <c r="A16" s="21"/>
      <c r="B16" s="49" t="str">
        <f>C7</f>
        <v>KOCAELİ (GÖLCÜK)</v>
      </c>
      <c r="C16" s="50">
        <v>12</v>
      </c>
      <c r="D16" s="50">
        <v>4</v>
      </c>
      <c r="E16" s="51" t="str">
        <f>C5</f>
        <v>BİLECİK (MERKEZ)</v>
      </c>
      <c r="F16" s="70">
        <v>43222</v>
      </c>
      <c r="G16" s="53"/>
      <c r="H16" s="8"/>
      <c r="I16" s="51" t="str">
        <f>C5</f>
        <v>BİLECİK (MERKEZ)</v>
      </c>
      <c r="J16" s="50">
        <v>9</v>
      </c>
      <c r="K16" s="50">
        <v>12</v>
      </c>
      <c r="L16" s="51" t="str">
        <f>C7</f>
        <v>KOCAELİ (GÖLCÜK)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BURSA (BÜYÜKŞEHİR BLD)</v>
      </c>
      <c r="C17" s="50">
        <v>6</v>
      </c>
      <c r="D17" s="50">
        <v>12</v>
      </c>
      <c r="E17" s="51" t="str">
        <f>C3</f>
        <v>BALIKESİR (MERKEZ)</v>
      </c>
      <c r="F17" s="70">
        <v>43222</v>
      </c>
      <c r="G17" s="53"/>
      <c r="H17" s="8"/>
      <c r="I17" s="51" t="str">
        <f>C3</f>
        <v>BALIKESİR (MERKEZ)</v>
      </c>
      <c r="J17" s="50">
        <v>1</v>
      </c>
      <c r="K17" s="50">
        <v>12</v>
      </c>
      <c r="L17" s="51" t="str">
        <f>C4</f>
        <v>BURSA (BÜYÜKŞEHİR BLD)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YALOVA (ÇINARCIK)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YALOVA (ÇINARCIK)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YALOVA (ÇINARCIK)</v>
      </c>
      <c r="C21" s="50">
        <v>12</v>
      </c>
      <c r="D21" s="50">
        <v>6</v>
      </c>
      <c r="E21" s="51" t="str">
        <f>C4</f>
        <v>BURSA (BÜYÜKŞEHİR BLD)</v>
      </c>
      <c r="F21" s="70">
        <v>43229</v>
      </c>
      <c r="G21" s="53"/>
      <c r="H21" s="8"/>
      <c r="I21" s="51" t="str">
        <f>C4</f>
        <v>BURSA (BÜYÜKŞEHİR BLD)</v>
      </c>
      <c r="J21" s="50">
        <v>12</v>
      </c>
      <c r="K21" s="50">
        <v>5</v>
      </c>
      <c r="L21" s="51" t="str">
        <f>C6</f>
        <v>YALOVA (ÇINARCIK)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BALIKESİR (MERKEZ)</v>
      </c>
      <c r="C22" s="50">
        <v>12</v>
      </c>
      <c r="D22" s="50">
        <v>11</v>
      </c>
      <c r="E22" s="51" t="str">
        <f t="shared" ref="E22:E23" si="2">C7</f>
        <v>KOCAELİ (GÖLCÜK)</v>
      </c>
      <c r="F22" s="70">
        <v>43229</v>
      </c>
      <c r="G22" s="53"/>
      <c r="H22" s="8"/>
      <c r="I22" s="51" t="str">
        <f>C7</f>
        <v>KOCAELİ (GÖLCÜK)</v>
      </c>
      <c r="J22" s="50">
        <v>12</v>
      </c>
      <c r="K22" s="50">
        <v>10</v>
      </c>
      <c r="L22" s="51" t="str">
        <f>C3</f>
        <v>BALIKESİR (MERKEZ)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BİLECİK (MERKEZ)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BİLECİK (MERKEZ)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BİLECİK (MERKEZ)</v>
      </c>
      <c r="C26" s="50">
        <v>5</v>
      </c>
      <c r="D26" s="50">
        <v>12</v>
      </c>
      <c r="E26" s="51" t="str">
        <f>C3</f>
        <v>BALIKESİR (MERKEZ)</v>
      </c>
      <c r="F26" s="70">
        <v>43271</v>
      </c>
      <c r="G26" s="53"/>
      <c r="H26" s="8"/>
      <c r="I26" s="51" t="str">
        <f>C3</f>
        <v>BALIKESİR (MERKEZ)</v>
      </c>
      <c r="J26" s="50">
        <v>12</v>
      </c>
      <c r="K26" s="50">
        <v>4</v>
      </c>
      <c r="L26" s="51" t="str">
        <f>C5</f>
        <v>BİLECİK (MERKEZ)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KOCAELİ (GÖLCÜK)</v>
      </c>
      <c r="C27" s="50">
        <v>12</v>
      </c>
      <c r="D27" s="50">
        <v>1</v>
      </c>
      <c r="E27" s="51" t="str">
        <f>C6</f>
        <v>YALOVA (ÇINARCIK)</v>
      </c>
      <c r="F27" s="70">
        <v>43271</v>
      </c>
      <c r="G27" s="53"/>
      <c r="H27" s="8"/>
      <c r="I27" s="51" t="str">
        <f>C6</f>
        <v>YALOVA (ÇINARCIK)</v>
      </c>
      <c r="J27" s="50">
        <v>5</v>
      </c>
      <c r="K27" s="50">
        <v>12</v>
      </c>
      <c r="L27" s="51" t="str">
        <f t="shared" ref="L27:L28" si="3">C7</f>
        <v>KOCAELİ (GÖLCÜK)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BURSA (BÜYÜKŞEHİR BLD)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BURSA (BÜYÜKŞEHİR BLD)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BURSA (BÜYÜKŞEHİR BLD)</v>
      </c>
      <c r="C31" s="50">
        <v>12</v>
      </c>
      <c r="D31" s="50">
        <v>5</v>
      </c>
      <c r="E31" s="51" t="str">
        <f>C7</f>
        <v>KOCAELİ (GÖLCÜK)</v>
      </c>
      <c r="F31" s="70">
        <v>43278</v>
      </c>
      <c r="G31" s="53"/>
      <c r="H31" s="8"/>
      <c r="I31" s="51" t="str">
        <f>C7</f>
        <v>KOCAELİ (GÖLCÜK)</v>
      </c>
      <c r="J31" s="50">
        <v>12</v>
      </c>
      <c r="K31" s="50">
        <v>4</v>
      </c>
      <c r="L31" s="51" t="str">
        <f>C4</f>
        <v>BURSA (BÜYÜKŞEHİR BLD)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YALOVA (ÇINARCIK)</v>
      </c>
      <c r="C32" s="50">
        <v>12</v>
      </c>
      <c r="D32" s="50">
        <v>1</v>
      </c>
      <c r="E32" s="51" t="str">
        <f>C5</f>
        <v>BİLECİK (MERKEZ)</v>
      </c>
      <c r="F32" s="70">
        <v>43278</v>
      </c>
      <c r="G32" s="53"/>
      <c r="H32" s="8"/>
      <c r="I32" s="51" t="str">
        <f>C5</f>
        <v>BİLECİK (MERKEZ)</v>
      </c>
      <c r="J32" s="50">
        <v>9</v>
      </c>
      <c r="K32" s="50">
        <v>12</v>
      </c>
      <c r="L32" s="51" t="str">
        <f>C6</f>
        <v>YALOVA (ÇINARCIK)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BALIKESİR (MERKEZ)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BALIKESİR (MERKEZ)</v>
      </c>
      <c r="J33" s="50"/>
      <c r="K33" s="50"/>
      <c r="L33" s="51" t="str">
        <f>C8</f>
        <v>BAY</v>
      </c>
      <c r="M33" s="69"/>
      <c r="N33" s="45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G3:AK7">
    <sortCondition descending="1" ref="AH3:AH7"/>
    <sortCondition descending="1" ref="AI3:AI7"/>
  </sortState>
  <mergeCells count="22">
    <mergeCell ref="C30:D30"/>
    <mergeCell ref="J30:K30"/>
    <mergeCell ref="C6:K6"/>
    <mergeCell ref="C7:K7"/>
    <mergeCell ref="C5:K5"/>
    <mergeCell ref="B9:H9"/>
    <mergeCell ref="C8:K8"/>
    <mergeCell ref="C10:D10"/>
    <mergeCell ref="I9:M9"/>
    <mergeCell ref="J10:K10"/>
    <mergeCell ref="J15:K15"/>
    <mergeCell ref="C15:D15"/>
    <mergeCell ref="C20:D20"/>
    <mergeCell ref="J20:K20"/>
    <mergeCell ref="C25:D25"/>
    <mergeCell ref="J25:K25"/>
    <mergeCell ref="C4:K4"/>
    <mergeCell ref="B1:M1"/>
    <mergeCell ref="C2:K2"/>
    <mergeCell ref="Q1:U1"/>
    <mergeCell ref="AG1:AK1"/>
    <mergeCell ref="C3:K3"/>
  </mergeCells>
  <pageMargins left="0.7" right="0.7" top="0.75" bottom="0.75" header="0" footer="0"/>
  <pageSetup orientation="landscape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workbookViewId="0">
      <selection activeCell="AH5" sqref="AH5:AL6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00.88671875" customWidth="1"/>
    <col min="17" max="17" width="27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7.441406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194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41" t="s">
        <v>195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195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73" t="s">
        <v>133</v>
      </c>
      <c r="R2" s="16" t="s">
        <v>134</v>
      </c>
      <c r="S2" s="17" t="s">
        <v>135</v>
      </c>
      <c r="T2" s="17" t="s">
        <v>136</v>
      </c>
      <c r="U2" s="17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73" t="s">
        <v>133</v>
      </c>
      <c r="AI2" s="32" t="s">
        <v>134</v>
      </c>
      <c r="AJ2" s="33" t="s">
        <v>135</v>
      </c>
      <c r="AK2" s="33" t="s">
        <v>136</v>
      </c>
      <c r="AL2" s="33" t="s">
        <v>137</v>
      </c>
    </row>
    <row r="3" spans="1:38" ht="15.6">
      <c r="A3" s="21"/>
      <c r="B3" s="22">
        <v>1</v>
      </c>
      <c r="C3" s="74" t="s">
        <v>196</v>
      </c>
      <c r="D3" s="75"/>
      <c r="E3" s="75"/>
      <c r="F3" s="75"/>
      <c r="G3" s="75"/>
      <c r="H3" s="75"/>
      <c r="I3" s="75"/>
      <c r="J3" s="75"/>
      <c r="K3" s="76"/>
      <c r="L3" s="25"/>
      <c r="M3" s="66"/>
      <c r="N3" s="8"/>
      <c r="O3" s="8"/>
      <c r="P3" s="8"/>
      <c r="Q3" s="77" t="s">
        <v>197</v>
      </c>
      <c r="R3" s="63">
        <f t="shared" ref="R3:R8" si="0">SUM(V3:AE3)</f>
        <v>7</v>
      </c>
      <c r="S3" s="29">
        <f t="shared" ref="S3:S8" si="1">SUM((T3)-(U3))</f>
        <v>37</v>
      </c>
      <c r="T3" s="29">
        <f>SUM(C11,D17,C22,D26,C33,K11,J17,K22,J26,K33)</f>
        <v>106</v>
      </c>
      <c r="U3" s="29">
        <f>SUM(D11,C17,D22,C26,D33,J11,K17,J22,K26,J33)</f>
        <v>69</v>
      </c>
      <c r="V3" s="29">
        <f>IF(C11&gt;D11,1,0)</f>
        <v>1</v>
      </c>
      <c r="W3" s="29">
        <f>IF(D17&gt;C17,1,0)</f>
        <v>1</v>
      </c>
      <c r="X3" s="29">
        <f>IF(C22&gt;D22,1,0)</f>
        <v>0</v>
      </c>
      <c r="Y3" s="29">
        <f>IF(D26&gt;C26,1,0)</f>
        <v>1</v>
      </c>
      <c r="Z3" s="29">
        <f>IF(C33&gt;D33,1,0)</f>
        <v>1</v>
      </c>
      <c r="AA3" s="29">
        <f>IF(K11&gt;J11,1,0)</f>
        <v>1</v>
      </c>
      <c r="AB3" s="29">
        <f>IF(J17&gt;K17,1,0)</f>
        <v>1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H3" s="77" t="s">
        <v>200</v>
      </c>
      <c r="AI3" s="63">
        <v>7</v>
      </c>
      <c r="AJ3" s="29">
        <v>40</v>
      </c>
      <c r="AK3" s="29">
        <v>110</v>
      </c>
      <c r="AL3" s="29">
        <v>70</v>
      </c>
    </row>
    <row r="4" spans="1:38" ht="15.6">
      <c r="A4" s="21"/>
      <c r="B4" s="35">
        <v>2</v>
      </c>
      <c r="C4" s="78" t="s">
        <v>198</v>
      </c>
      <c r="D4" s="79"/>
      <c r="E4" s="79"/>
      <c r="F4" s="79"/>
      <c r="G4" s="79"/>
      <c r="H4" s="79"/>
      <c r="I4" s="79"/>
      <c r="J4" s="79"/>
      <c r="K4" s="80"/>
      <c r="L4" s="25"/>
      <c r="M4" s="66"/>
      <c r="N4" s="8"/>
      <c r="O4" s="8"/>
      <c r="P4" s="8"/>
      <c r="Q4" s="81" t="s">
        <v>199</v>
      </c>
      <c r="R4" s="63">
        <f t="shared" si="0"/>
        <v>6</v>
      </c>
      <c r="S4" s="29">
        <f t="shared" si="1"/>
        <v>-2</v>
      </c>
      <c r="T4" s="29">
        <f>SUM(D12,C17,D21,D28,C31,J12,K17,J21,J28,K31)</f>
        <v>88</v>
      </c>
      <c r="U4" s="29">
        <f>SUM(C12,D17,C21,C28,D31,K12,J17,K21,K28,J31)</f>
        <v>90</v>
      </c>
      <c r="V4" s="29">
        <f>IF(D12&gt;C12,1,0)</f>
        <v>0</v>
      </c>
      <c r="W4" s="29">
        <f>IF(C17&gt;D17,1,0)</f>
        <v>0</v>
      </c>
      <c r="X4" s="29">
        <f>IF(D21&gt;C21,1,0)</f>
        <v>1</v>
      </c>
      <c r="Y4" s="29">
        <f>IF(D28&gt;C28,1,0)</f>
        <v>1</v>
      </c>
      <c r="Z4" s="29">
        <f>IF(C31&gt;D31,1,0)</f>
        <v>1</v>
      </c>
      <c r="AA4" s="29">
        <f>IF(J12&gt;K12,1,0)</f>
        <v>0</v>
      </c>
      <c r="AB4" s="29">
        <f>IF(K17&gt;J17,1,0)</f>
        <v>0</v>
      </c>
      <c r="AC4" s="29">
        <f>IF(J21&gt;K21,1,0)</f>
        <v>1</v>
      </c>
      <c r="AD4" s="29">
        <f>IF(J28&gt;K28,1,0)</f>
        <v>1</v>
      </c>
      <c r="AE4" s="29">
        <f>IF(K31&gt;J31,1,0)</f>
        <v>1</v>
      </c>
      <c r="AH4" s="81" t="s">
        <v>197</v>
      </c>
      <c r="AI4" s="63">
        <v>7</v>
      </c>
      <c r="AJ4" s="29">
        <v>37</v>
      </c>
      <c r="AK4" s="29">
        <v>106</v>
      </c>
      <c r="AL4" s="29">
        <v>69</v>
      </c>
    </row>
    <row r="5" spans="1:38" ht="15.6">
      <c r="A5" s="21"/>
      <c r="B5" s="35">
        <v>3</v>
      </c>
      <c r="C5" s="78" t="s">
        <v>201</v>
      </c>
      <c r="D5" s="79"/>
      <c r="E5" s="79"/>
      <c r="F5" s="79"/>
      <c r="G5" s="79"/>
      <c r="H5" s="79"/>
      <c r="I5" s="79"/>
      <c r="J5" s="79"/>
      <c r="K5" s="80"/>
      <c r="L5" s="25"/>
      <c r="M5" s="66"/>
      <c r="N5" s="8"/>
      <c r="O5" s="8"/>
      <c r="P5" s="8"/>
      <c r="Q5" s="81" t="s">
        <v>202</v>
      </c>
      <c r="R5" s="63">
        <f t="shared" si="0"/>
        <v>4</v>
      </c>
      <c r="S5" s="29">
        <f t="shared" si="1"/>
        <v>-16</v>
      </c>
      <c r="T5" s="29">
        <f>SUM(C12,D16,C23,C26,D32,K12,J16,K23,K26,J32)</f>
        <v>82</v>
      </c>
      <c r="U5" s="29">
        <f>SUM(D12,C16,D23,D26,C32,J12,K16,J23,J26,K32)</f>
        <v>98</v>
      </c>
      <c r="V5" s="29">
        <f>IF(C12&gt;D12,1,0)</f>
        <v>1</v>
      </c>
      <c r="W5" s="29">
        <f>IF(D16&gt;C16,1,0)</f>
        <v>0</v>
      </c>
      <c r="X5" s="29">
        <f>IF(C23&gt;D23,1,0)</f>
        <v>0</v>
      </c>
      <c r="Y5" s="29">
        <f>IF(C26&gt;D26,1,0)</f>
        <v>0</v>
      </c>
      <c r="Z5" s="29">
        <f>IF(D32&gt;C32,1,0)</f>
        <v>1</v>
      </c>
      <c r="AA5" s="29">
        <f>IF(K12&gt;J12,1,0)</f>
        <v>1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H5" s="81" t="s">
        <v>199</v>
      </c>
      <c r="AI5" s="63">
        <v>6</v>
      </c>
      <c r="AJ5" s="29">
        <v>-2</v>
      </c>
      <c r="AK5" s="29">
        <v>88</v>
      </c>
      <c r="AL5" s="29">
        <v>90</v>
      </c>
    </row>
    <row r="6" spans="1:38" ht="15.6">
      <c r="A6" s="21"/>
      <c r="B6" s="35">
        <v>4</v>
      </c>
      <c r="C6" s="78" t="s">
        <v>204</v>
      </c>
      <c r="D6" s="79"/>
      <c r="E6" s="79"/>
      <c r="F6" s="79"/>
      <c r="G6" s="79"/>
      <c r="H6" s="79"/>
      <c r="I6" s="79"/>
      <c r="J6" s="79"/>
      <c r="K6" s="80"/>
      <c r="L6" s="25"/>
      <c r="M6" s="66"/>
      <c r="N6" s="8"/>
      <c r="O6" s="8"/>
      <c r="P6" s="8"/>
      <c r="Q6" s="81" t="s">
        <v>205</v>
      </c>
      <c r="R6" s="63">
        <f t="shared" si="0"/>
        <v>0</v>
      </c>
      <c r="S6" s="29">
        <f t="shared" si="1"/>
        <v>-89</v>
      </c>
      <c r="T6" s="29">
        <f>SUM(D11,D18,C21,D27,C32,J11,J18,K21,J27,K32)</f>
        <v>31</v>
      </c>
      <c r="U6" s="29">
        <f>SUM(C11,C18,D21,C27,D32,K11,K18,J21,K27,J32)</f>
        <v>120</v>
      </c>
      <c r="V6" s="29">
        <f>IF(D11&gt;C11,1,0)</f>
        <v>0</v>
      </c>
      <c r="W6" s="29">
        <f>IF(D18&gt;C18,1,0)</f>
        <v>0</v>
      </c>
      <c r="X6" s="29">
        <f>IF(C21&gt;D21,1,0)</f>
        <v>0</v>
      </c>
      <c r="Y6" s="29">
        <f>IF(D27&gt;C27,1,0)</f>
        <v>0</v>
      </c>
      <c r="Z6" s="29">
        <f>IF(C32&gt;D32,1,0)</f>
        <v>0</v>
      </c>
      <c r="AA6" s="29">
        <f>IF(J11&gt;K11,1,0)</f>
        <v>0</v>
      </c>
      <c r="AB6" s="29">
        <f>IF(J18&gt;K18,1,0)</f>
        <v>0</v>
      </c>
      <c r="AC6" s="29">
        <f>IF(J18&gt;K18,1,0)</f>
        <v>0</v>
      </c>
      <c r="AD6" s="29">
        <f>IF(J27&gt;K27,1,0)</f>
        <v>0</v>
      </c>
      <c r="AE6" s="29">
        <f>IF(K32&gt;J32,1,0)</f>
        <v>0</v>
      </c>
      <c r="AH6" s="82" t="s">
        <v>203</v>
      </c>
      <c r="AI6" s="63">
        <v>6</v>
      </c>
      <c r="AJ6" s="29">
        <v>30</v>
      </c>
      <c r="AK6" s="29">
        <v>98</v>
      </c>
      <c r="AL6" s="29">
        <v>68</v>
      </c>
    </row>
    <row r="7" spans="1:38" ht="15.6">
      <c r="A7" s="21"/>
      <c r="B7" s="35">
        <v>5</v>
      </c>
      <c r="C7" s="78" t="s">
        <v>206</v>
      </c>
      <c r="D7" s="79"/>
      <c r="E7" s="79"/>
      <c r="F7" s="79"/>
      <c r="G7" s="79"/>
      <c r="H7" s="79"/>
      <c r="I7" s="79"/>
      <c r="J7" s="79"/>
      <c r="K7" s="80"/>
      <c r="L7" s="25"/>
      <c r="M7" s="66"/>
      <c r="N7" s="8"/>
      <c r="O7" s="8"/>
      <c r="P7" s="8"/>
      <c r="Q7" s="81" t="s">
        <v>207</v>
      </c>
      <c r="R7" s="63">
        <f t="shared" si="0"/>
        <v>7</v>
      </c>
      <c r="S7" s="29">
        <f t="shared" si="1"/>
        <v>40</v>
      </c>
      <c r="T7" s="29">
        <f>SUM(C13,C16,D22,C27,D31,K13,K16,J22,K27,J31)</f>
        <v>110</v>
      </c>
      <c r="U7" s="29">
        <f>SUM(D13,D16,C22,D27,C31,J13,J16,K22,J27,K31)</f>
        <v>70</v>
      </c>
      <c r="V7" s="29">
        <f>IF(C13&gt;D13,1,0)</f>
        <v>1</v>
      </c>
      <c r="W7" s="29">
        <f>IF(C16&gt;D16,1,0)</f>
        <v>1</v>
      </c>
      <c r="X7" s="29">
        <f t="shared" ref="X7:X8" si="2">IF(D22&gt;C22,1,0)</f>
        <v>1</v>
      </c>
      <c r="Y7" s="29">
        <f t="shared" ref="Y7:Y8" si="3"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 t="shared" ref="AC7:AC8" si="4">IF(J22&gt;K22,1,0)</f>
        <v>1</v>
      </c>
      <c r="AD7" s="29">
        <f t="shared" ref="AD7:AD8" si="5">IF(K27&gt;J27,1,0)</f>
        <v>1</v>
      </c>
      <c r="AE7" s="29">
        <f>IF(J31&gt;K31,1,0)</f>
        <v>0</v>
      </c>
      <c r="AH7" s="81" t="s">
        <v>202</v>
      </c>
      <c r="AI7" s="63">
        <v>4</v>
      </c>
      <c r="AJ7" s="29">
        <v>-16</v>
      </c>
      <c r="AK7" s="29">
        <v>82</v>
      </c>
      <c r="AL7" s="29">
        <v>98</v>
      </c>
    </row>
    <row r="8" spans="1:38" ht="15.75" customHeight="1">
      <c r="A8" s="21"/>
      <c r="B8" s="35">
        <v>6</v>
      </c>
      <c r="C8" s="83" t="s">
        <v>208</v>
      </c>
      <c r="D8" s="84"/>
      <c r="E8" s="84"/>
      <c r="F8" s="84"/>
      <c r="G8" s="84"/>
      <c r="H8" s="84"/>
      <c r="I8" s="84"/>
      <c r="J8" s="84"/>
      <c r="K8" s="85"/>
      <c r="L8" s="25"/>
      <c r="M8" s="66"/>
      <c r="N8" s="8"/>
      <c r="O8" s="8"/>
      <c r="P8" s="8"/>
      <c r="Q8" s="86" t="s">
        <v>209</v>
      </c>
      <c r="R8" s="63">
        <f t="shared" si="0"/>
        <v>6</v>
      </c>
      <c r="S8" s="29">
        <f t="shared" si="1"/>
        <v>30</v>
      </c>
      <c r="T8" s="29">
        <f>SUM(D13,C18,D23,C28,D33,J13,K18,J23,K28,J33)</f>
        <v>98</v>
      </c>
      <c r="U8" s="29">
        <f>SUM(C13,D18,C23,D28,C33,K13,J18,K23,J28,K33)</f>
        <v>68</v>
      </c>
      <c r="V8" s="29">
        <f>IF(D13&gt;C13,1,0)</f>
        <v>0</v>
      </c>
      <c r="W8" s="29">
        <f>IF(C18&gt;D18,1,0)</f>
        <v>1</v>
      </c>
      <c r="X8" s="29">
        <f t="shared" si="2"/>
        <v>1</v>
      </c>
      <c r="Y8" s="29">
        <f t="shared" si="3"/>
        <v>0</v>
      </c>
      <c r="Z8" s="29">
        <f>IF(D33&gt;C33,1,0)</f>
        <v>0</v>
      </c>
      <c r="AA8" s="29">
        <f>IF(J13&gt;K13,1,0)</f>
        <v>1</v>
      </c>
      <c r="AB8" s="29">
        <f>IF(K18&gt;J18,1,0)</f>
        <v>1</v>
      </c>
      <c r="AC8" s="29">
        <f t="shared" si="4"/>
        <v>1</v>
      </c>
      <c r="AD8" s="29">
        <f t="shared" si="5"/>
        <v>0</v>
      </c>
      <c r="AE8" s="29">
        <f>IF(J33&gt;K33,1,0)</f>
        <v>1</v>
      </c>
      <c r="AH8" s="87" t="s">
        <v>205</v>
      </c>
      <c r="AI8" s="63">
        <v>0</v>
      </c>
      <c r="AJ8" s="29">
        <v>-89</v>
      </c>
      <c r="AK8" s="29">
        <v>31</v>
      </c>
      <c r="AL8" s="29">
        <v>120</v>
      </c>
    </row>
    <row r="9" spans="1:38" ht="15.6">
      <c r="A9" s="21"/>
      <c r="B9" s="154" t="s">
        <v>159</v>
      </c>
      <c r="C9" s="155"/>
      <c r="D9" s="155"/>
      <c r="E9" s="155"/>
      <c r="F9" s="155"/>
      <c r="G9" s="155"/>
      <c r="H9" s="156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BURSA (A.O. SÖNMEZ)</v>
      </c>
      <c r="C11" s="50">
        <v>12</v>
      </c>
      <c r="D11" s="50">
        <v>0</v>
      </c>
      <c r="E11" s="51" t="str">
        <f>C6</f>
        <v>YALOVA (BELEDİYE HUZUR EVİ)</v>
      </c>
      <c r="F11" s="68">
        <v>43215</v>
      </c>
      <c r="G11" s="53"/>
      <c r="H11" s="8"/>
      <c r="I11" s="51" t="str">
        <f>C6</f>
        <v>YALOVA (BELEDİYE HUZUR EVİ)</v>
      </c>
      <c r="J11" s="50">
        <v>6</v>
      </c>
      <c r="K11" s="50">
        <v>12</v>
      </c>
      <c r="L11" s="51" t="str">
        <f>C3</f>
        <v>BURSA (A.O. SÖNMEZ)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SAKARYA (HENDEK)</v>
      </c>
      <c r="C12" s="50">
        <v>12</v>
      </c>
      <c r="D12" s="50">
        <v>7</v>
      </c>
      <c r="E12" s="51" t="str">
        <f>C4</f>
        <v xml:space="preserve">KOCAELİ (MERKEZ) </v>
      </c>
      <c r="F12" s="68">
        <v>43215</v>
      </c>
      <c r="G12" s="53"/>
      <c r="H12" s="8"/>
      <c r="I12" s="51" t="str">
        <f>C4</f>
        <v xml:space="preserve">KOCAELİ (MERKEZ) </v>
      </c>
      <c r="J12" s="50">
        <v>4</v>
      </c>
      <c r="K12" s="50">
        <v>12</v>
      </c>
      <c r="L12" s="51" t="str">
        <f>C5</f>
        <v>SAKARYA (HENDEK)</v>
      </c>
      <c r="M12" s="68">
        <v>43285</v>
      </c>
      <c r="N12" s="53"/>
      <c r="O12" s="54"/>
      <c r="P12" s="54"/>
      <c r="Q12" s="88"/>
      <c r="R12" s="9"/>
      <c r="S12" s="88"/>
      <c r="T12" s="9"/>
      <c r="U12" s="88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BURSA (YENİŞEHİR)</v>
      </c>
      <c r="C13" s="50">
        <v>12</v>
      </c>
      <c r="D13" s="50">
        <v>3</v>
      </c>
      <c r="E13" s="51" t="str">
        <f>C8</f>
        <v>KOCAELİ (DİLOVASI)</v>
      </c>
      <c r="F13" s="68">
        <v>43215</v>
      </c>
      <c r="G13" s="53"/>
      <c r="H13" s="8"/>
      <c r="I13" s="51" t="str">
        <f>C8</f>
        <v>KOCAELİ (DİLOVASI)</v>
      </c>
      <c r="J13" s="50">
        <v>12</v>
      </c>
      <c r="K13" s="50">
        <v>6</v>
      </c>
      <c r="L13" s="51" t="str">
        <f>C7</f>
        <v>BURSA (YENİŞEHİR)</v>
      </c>
      <c r="M13" s="68">
        <v>43285</v>
      </c>
      <c r="N13" s="53"/>
      <c r="O13" s="45"/>
      <c r="P13" s="45"/>
      <c r="Q13" s="88"/>
      <c r="R13" s="9"/>
      <c r="S13" s="9"/>
      <c r="T13" s="9"/>
      <c r="U13" s="88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88"/>
      <c r="R14" s="88"/>
      <c r="S14" s="9"/>
      <c r="T14" s="88"/>
      <c r="U14" s="88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BURSA (YENİŞEHİR)</v>
      </c>
      <c r="C16" s="50">
        <v>12</v>
      </c>
      <c r="D16" s="50">
        <v>2</v>
      </c>
      <c r="E16" s="51" t="str">
        <f>C5</f>
        <v>SAKARYA (HENDEK)</v>
      </c>
      <c r="F16" s="70">
        <v>43222</v>
      </c>
      <c r="G16" s="53"/>
      <c r="H16" s="8"/>
      <c r="I16" s="51" t="str">
        <f>C5</f>
        <v>SAKARYA (HENDEK)</v>
      </c>
      <c r="J16" s="50">
        <v>9</v>
      </c>
      <c r="K16" s="50">
        <v>12</v>
      </c>
      <c r="L16" s="51" t="str">
        <f>C7</f>
        <v>BURSA (YENİŞEHİR)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 xml:space="preserve">KOCAELİ (MERKEZ) </v>
      </c>
      <c r="C17" s="50">
        <v>1</v>
      </c>
      <c r="D17" s="50">
        <v>12</v>
      </c>
      <c r="E17" s="51" t="str">
        <f>C3</f>
        <v>BURSA (A.O. SÖNMEZ)</v>
      </c>
      <c r="F17" s="70">
        <v>43222</v>
      </c>
      <c r="G17" s="53"/>
      <c r="H17" s="8"/>
      <c r="I17" s="51" t="str">
        <f>C3</f>
        <v>BURSA (A.O. SÖNMEZ)</v>
      </c>
      <c r="J17" s="50">
        <v>12</v>
      </c>
      <c r="K17" s="50">
        <v>4</v>
      </c>
      <c r="L17" s="51" t="str">
        <f>C4</f>
        <v xml:space="preserve">KOCAELİ (MERKEZ) 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C8</f>
        <v>KOCAELİ (DİLOVASI)</v>
      </c>
      <c r="C18" s="50">
        <v>12</v>
      </c>
      <c r="D18" s="50">
        <v>0</v>
      </c>
      <c r="E18" s="51" t="str">
        <f>C6</f>
        <v>YALOVA (BELEDİYE HUZUR EVİ)</v>
      </c>
      <c r="F18" s="70">
        <v>43222</v>
      </c>
      <c r="G18" s="53"/>
      <c r="H18" s="8"/>
      <c r="I18" s="51" t="str">
        <f>C6</f>
        <v>YALOVA (BELEDİYE HUZUR EVİ)</v>
      </c>
      <c r="J18" s="50">
        <v>2</v>
      </c>
      <c r="K18" s="50">
        <v>12</v>
      </c>
      <c r="L18" s="51" t="str">
        <f>C8</f>
        <v>KOCAELİ (DİLOVASI)</v>
      </c>
      <c r="M18" s="70">
        <v>43292</v>
      </c>
      <c r="N18" s="53"/>
      <c r="O18" s="45"/>
      <c r="P18" s="45"/>
      <c r="Q18" s="89"/>
      <c r="R18" s="8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8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8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YALOVA (BELEDİYE HUZUR EVİ)</v>
      </c>
      <c r="C21" s="50">
        <v>1</v>
      </c>
      <c r="D21" s="50">
        <v>12</v>
      </c>
      <c r="E21" s="51" t="str">
        <f>C4</f>
        <v xml:space="preserve">KOCAELİ (MERKEZ) </v>
      </c>
      <c r="F21" s="70">
        <v>43229</v>
      </c>
      <c r="G21" s="53"/>
      <c r="H21" s="8"/>
      <c r="I21" s="51" t="str">
        <f>C4</f>
        <v xml:space="preserve">KOCAELİ (MERKEZ) </v>
      </c>
      <c r="J21" s="50">
        <v>12</v>
      </c>
      <c r="K21" s="50">
        <v>2</v>
      </c>
      <c r="L21" s="51" t="str">
        <f>C6</f>
        <v>YALOVA (BELEDİYE HUZUR EVİ)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BURSA (A.O. SÖNMEZ)</v>
      </c>
      <c r="C22" s="50">
        <v>5</v>
      </c>
      <c r="D22" s="50">
        <v>12</v>
      </c>
      <c r="E22" s="51" t="str">
        <f t="shared" ref="E22:E23" si="6">C7</f>
        <v>BURSA (YENİŞEHİR)</v>
      </c>
      <c r="F22" s="70">
        <v>43229</v>
      </c>
      <c r="G22" s="53"/>
      <c r="H22" s="8"/>
      <c r="I22" s="51" t="str">
        <f t="shared" ref="I22:I23" si="7">C7</f>
        <v>BURSA (YENİŞEHİR)</v>
      </c>
      <c r="J22" s="50">
        <v>12</v>
      </c>
      <c r="K22" s="50">
        <v>10</v>
      </c>
      <c r="L22" s="51" t="str">
        <f>C3</f>
        <v>BURSA (A.O. SÖNMEZ)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SAKARYA (HENDEK)</v>
      </c>
      <c r="C23" s="50">
        <v>5</v>
      </c>
      <c r="D23" s="50">
        <v>12</v>
      </c>
      <c r="E23" s="51" t="str">
        <f t="shared" si="6"/>
        <v>KOCAELİ (DİLOVASI)</v>
      </c>
      <c r="F23" s="70">
        <v>43229</v>
      </c>
      <c r="G23" s="53"/>
      <c r="H23" s="8"/>
      <c r="I23" s="51" t="str">
        <f t="shared" si="7"/>
        <v>KOCAELİ (DİLOVASI)</v>
      </c>
      <c r="J23" s="50">
        <v>12</v>
      </c>
      <c r="K23" s="50">
        <v>0</v>
      </c>
      <c r="L23" s="51" t="str">
        <f>C5</f>
        <v>SAKARYA (HENDEK)</v>
      </c>
      <c r="M23" s="70">
        <v>43299</v>
      </c>
      <c r="N23" s="53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SAKARYA (HENDEK)</v>
      </c>
      <c r="C26" s="50">
        <v>7</v>
      </c>
      <c r="D26" s="50">
        <v>12</v>
      </c>
      <c r="E26" s="51" t="str">
        <f>C3</f>
        <v>BURSA (A.O. SÖNMEZ)</v>
      </c>
      <c r="F26" s="70">
        <v>43271</v>
      </c>
      <c r="G26" s="53"/>
      <c r="H26" s="8"/>
      <c r="I26" s="51" t="str">
        <f>C3</f>
        <v>BURSA (A.O. SÖNMEZ)</v>
      </c>
      <c r="J26" s="50">
        <v>12</v>
      </c>
      <c r="K26" s="50">
        <v>11</v>
      </c>
      <c r="L26" s="51" t="str">
        <f>C5</f>
        <v>SAKARYA (HENDEK)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 t="shared" ref="B27:B28" si="8">C7</f>
        <v>BURSA (YENİŞEHİR)</v>
      </c>
      <c r="C27" s="50">
        <v>12</v>
      </c>
      <c r="D27" s="50">
        <v>2</v>
      </c>
      <c r="E27" s="51" t="str">
        <f>C6</f>
        <v>YALOVA (BELEDİYE HUZUR EVİ)</v>
      </c>
      <c r="F27" s="70">
        <v>43271</v>
      </c>
      <c r="G27" s="53"/>
      <c r="H27" s="8"/>
      <c r="I27" s="51" t="s">
        <v>210</v>
      </c>
      <c r="J27" s="50">
        <v>3</v>
      </c>
      <c r="K27" s="50">
        <v>12</v>
      </c>
      <c r="L27" s="51" t="str">
        <f t="shared" ref="L27:L28" si="9">C7</f>
        <v>BURSA (YENİŞEHİR)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 t="shared" si="8"/>
        <v>KOCAELİ (DİLOVASI)</v>
      </c>
      <c r="C28" s="50">
        <v>9</v>
      </c>
      <c r="D28" s="50">
        <v>12</v>
      </c>
      <c r="E28" s="51" t="str">
        <f>C4</f>
        <v xml:space="preserve">KOCAELİ (MERKEZ) </v>
      </c>
      <c r="F28" s="70">
        <v>43271</v>
      </c>
      <c r="G28" s="53"/>
      <c r="H28" s="8"/>
      <c r="I28" s="51" t="s">
        <v>211</v>
      </c>
      <c r="J28" s="50">
        <v>12</v>
      </c>
      <c r="K28" s="50">
        <v>10</v>
      </c>
      <c r="L28" s="51" t="str">
        <f t="shared" si="9"/>
        <v>KOCAELİ (DİLOVASI)</v>
      </c>
      <c r="M28" s="70">
        <v>43306</v>
      </c>
      <c r="N28" s="53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 xml:space="preserve">KOCAELİ (MERKEZ) </v>
      </c>
      <c r="C31" s="50">
        <v>12</v>
      </c>
      <c r="D31" s="50">
        <v>9</v>
      </c>
      <c r="E31" s="51" t="str">
        <f>C7</f>
        <v>BURSA (YENİŞEHİR)</v>
      </c>
      <c r="F31" s="70">
        <v>43278</v>
      </c>
      <c r="G31" s="53"/>
      <c r="H31" s="8"/>
      <c r="I31" s="51" t="s">
        <v>212</v>
      </c>
      <c r="J31" s="50">
        <v>11</v>
      </c>
      <c r="K31" s="50">
        <v>12</v>
      </c>
      <c r="L31" s="51" t="str">
        <f>C4</f>
        <v xml:space="preserve">KOCAELİ (MERKEZ) 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YALOVA (BELEDİYE HUZUR EVİ)</v>
      </c>
      <c r="C32" s="50">
        <v>6</v>
      </c>
      <c r="D32" s="50">
        <v>12</v>
      </c>
      <c r="E32" s="51" t="str">
        <f>C5</f>
        <v>SAKARYA (HENDEK)</v>
      </c>
      <c r="F32" s="70">
        <v>43278</v>
      </c>
      <c r="G32" s="53"/>
      <c r="H32" s="8"/>
      <c r="I32" s="51" t="s">
        <v>213</v>
      </c>
      <c r="J32" s="50">
        <v>12</v>
      </c>
      <c r="K32" s="50">
        <v>9</v>
      </c>
      <c r="L32" s="51" t="str">
        <f>C6</f>
        <v>YALOVA (BELEDİYE HUZUR EVİ)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BURSA (A.O. SÖNMEZ)</v>
      </c>
      <c r="C33" s="50">
        <v>12</v>
      </c>
      <c r="D33" s="50">
        <v>4</v>
      </c>
      <c r="E33" s="51" t="str">
        <f>C8</f>
        <v>KOCAELİ (DİLOVASI)</v>
      </c>
      <c r="F33" s="70">
        <v>43278</v>
      </c>
      <c r="G33" s="53"/>
      <c r="H33" s="8"/>
      <c r="I33" s="51" t="str">
        <f>C8</f>
        <v>KOCAELİ (DİLOVASI)</v>
      </c>
      <c r="J33" s="50">
        <v>12</v>
      </c>
      <c r="K33" s="50">
        <v>7</v>
      </c>
      <c r="L33" s="51" t="s">
        <v>214</v>
      </c>
      <c r="M33" s="70">
        <v>43313</v>
      </c>
      <c r="N33" s="53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5:AL6">
    <sortCondition descending="1" ref="AL5:AL6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showGridLines="0" workbookViewId="0">
      <selection activeCell="AI4" sqref="AI4:AM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29.66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4" width="14.44140625" customWidth="1"/>
    <col min="35" max="35" width="24.44140625" customWidth="1"/>
    <col min="36" max="36" width="6.33203125" customWidth="1"/>
    <col min="37" max="37" width="7.109375" customWidth="1"/>
    <col min="38" max="38" width="10.5546875" customWidth="1"/>
    <col min="39" max="39" width="11.6640625" customWidth="1"/>
  </cols>
  <sheetData>
    <row r="1" spans="1:39" ht="21" customHeight="1">
      <c r="A1" s="7"/>
      <c r="B1" s="167" t="s">
        <v>215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72" t="s">
        <v>216</v>
      </c>
      <c r="R1" s="153"/>
      <c r="S1" s="153"/>
      <c r="T1" s="153"/>
      <c r="U1" s="153"/>
      <c r="V1" s="9"/>
      <c r="W1" s="9"/>
      <c r="X1" s="9"/>
      <c r="Y1" s="9"/>
      <c r="Z1" s="9"/>
      <c r="AA1" s="9"/>
      <c r="AB1" s="9"/>
      <c r="AC1" s="9"/>
      <c r="AD1" s="9"/>
      <c r="AE1" s="9"/>
      <c r="AI1" s="141" t="s">
        <v>216</v>
      </c>
      <c r="AJ1" s="142"/>
      <c r="AK1" s="142"/>
      <c r="AL1" s="142"/>
      <c r="AM1" s="143"/>
    </row>
    <row r="2" spans="1:39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65" t="s">
        <v>133</v>
      </c>
      <c r="R2" s="20" t="s">
        <v>134</v>
      </c>
      <c r="S2" s="20" t="s">
        <v>135</v>
      </c>
      <c r="T2" s="20" t="s">
        <v>136</v>
      </c>
      <c r="U2" s="20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I2" s="73" t="s">
        <v>133</v>
      </c>
      <c r="AJ2" s="32" t="s">
        <v>134</v>
      </c>
      <c r="AK2" s="33" t="s">
        <v>135</v>
      </c>
      <c r="AL2" s="33" t="s">
        <v>136</v>
      </c>
      <c r="AM2" s="33" t="s">
        <v>137</v>
      </c>
    </row>
    <row r="3" spans="1:39" ht="15.6">
      <c r="A3" s="11"/>
      <c r="B3" s="90">
        <v>1</v>
      </c>
      <c r="C3" s="91" t="s">
        <v>217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92" t="s">
        <v>218</v>
      </c>
      <c r="R3" s="63">
        <f t="shared" ref="R3:R7" si="0">SUM(V3:AE3)</f>
        <v>5</v>
      </c>
      <c r="S3" s="29">
        <f t="shared" ref="S3:S7" si="1">SUM((T3)-(U3))</f>
        <v>15</v>
      </c>
      <c r="T3" s="29">
        <f>SUM(C11,D17,C22,D26,C33,K11,J17,K22,J26,K33)</f>
        <v>79</v>
      </c>
      <c r="U3" s="29">
        <f>SUM(D11,C17,D22,C26,D33,J11,K17,J22,K26,J33)</f>
        <v>64</v>
      </c>
      <c r="V3" s="29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0</v>
      </c>
      <c r="AB3" s="29">
        <f>IF(J17&gt;K17,1,0)</f>
        <v>0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I3" s="92" t="s">
        <v>219</v>
      </c>
      <c r="AJ3" s="63">
        <v>6</v>
      </c>
      <c r="AK3" s="29">
        <v>31</v>
      </c>
      <c r="AL3" s="29">
        <v>83</v>
      </c>
      <c r="AM3" s="29">
        <v>52</v>
      </c>
    </row>
    <row r="4" spans="1:39" ht="15.6">
      <c r="A4" s="11"/>
      <c r="B4" s="93">
        <v>2</v>
      </c>
      <c r="C4" s="94" t="s">
        <v>220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2" t="s">
        <v>221</v>
      </c>
      <c r="R4" s="63">
        <f t="shared" si="0"/>
        <v>5</v>
      </c>
      <c r="S4" s="29">
        <f t="shared" si="1"/>
        <v>15</v>
      </c>
      <c r="T4" s="29">
        <f>SUM(D12,C17,D21,C28,C31,J12,K17,J21,K28,K31)</f>
        <v>79</v>
      </c>
      <c r="U4" s="29">
        <f>SUM(C12,D17,C21,D28,D31,K12,J17,K21,J28,J31)</f>
        <v>64</v>
      </c>
      <c r="V4" s="29">
        <f>IF(D12&gt;C12,1,0)</f>
        <v>1</v>
      </c>
      <c r="W4" s="29">
        <f>IF(C17&gt;D17,1,0)</f>
        <v>0</v>
      </c>
      <c r="X4" s="29">
        <f>IF(D21&gt;C21,1,0)</f>
        <v>1</v>
      </c>
      <c r="Y4" s="29">
        <f>IF(C28&gt;D28,1,0)</f>
        <v>0</v>
      </c>
      <c r="Z4" s="29">
        <f>IF(C31&gt;D31,1,0)</f>
        <v>0</v>
      </c>
      <c r="AA4" s="29">
        <f>IF(J12&gt;K12,1,0)</f>
        <v>0</v>
      </c>
      <c r="AB4" s="29">
        <f>IF(K17&gt;J17,1,0)</f>
        <v>1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I4" s="179" t="s">
        <v>218</v>
      </c>
      <c r="AJ4" s="180">
        <v>5</v>
      </c>
      <c r="AK4" s="181">
        <v>15</v>
      </c>
      <c r="AL4" s="181">
        <v>79</v>
      </c>
      <c r="AM4" s="181">
        <v>64</v>
      </c>
    </row>
    <row r="5" spans="1:39" ht="15.6">
      <c r="A5" s="11"/>
      <c r="B5" s="93">
        <v>3</v>
      </c>
      <c r="C5" s="94" t="s">
        <v>222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2" t="s">
        <v>223</v>
      </c>
      <c r="R5" s="63">
        <f t="shared" si="0"/>
        <v>3</v>
      </c>
      <c r="S5" s="29">
        <f t="shared" si="1"/>
        <v>-10</v>
      </c>
      <c r="T5" s="29">
        <f>SUM(C12,D16,C23,C26,D32,K12,J16,K23,K26,J32)</f>
        <v>57</v>
      </c>
      <c r="U5" s="29">
        <f>SUM(D12,C16,D23,D26,C32,J12,K16,J23,J26,K32)</f>
        <v>67</v>
      </c>
      <c r="V5" s="29">
        <f>IF(C12&gt;D12,1,0)</f>
        <v>0</v>
      </c>
      <c r="W5" s="29">
        <f>IF(D16&gt;C16,1,0)</f>
        <v>0</v>
      </c>
      <c r="X5" s="29">
        <f>IF(C23&gt;D23,1,0)</f>
        <v>0</v>
      </c>
      <c r="Y5" s="29">
        <f>IF(C26&gt;D26,1,0)</f>
        <v>0</v>
      </c>
      <c r="Z5" s="29">
        <f>IF(D32&gt;C32,1,0)</f>
        <v>1</v>
      </c>
      <c r="AA5" s="29">
        <f>IF(K12&gt;J12,1,0)</f>
        <v>1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I5" s="179" t="s">
        <v>221</v>
      </c>
      <c r="AJ5" s="180">
        <v>5</v>
      </c>
      <c r="AK5" s="181">
        <v>15</v>
      </c>
      <c r="AL5" s="181">
        <v>79</v>
      </c>
      <c r="AM5" s="181">
        <v>64</v>
      </c>
    </row>
    <row r="6" spans="1:39" ht="15.6">
      <c r="A6" s="11"/>
      <c r="B6" s="93">
        <v>4</v>
      </c>
      <c r="C6" s="94" t="s">
        <v>224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2" t="s">
        <v>225</v>
      </c>
      <c r="R6" s="63">
        <f t="shared" si="0"/>
        <v>1</v>
      </c>
      <c r="S6" s="29">
        <f t="shared" si="1"/>
        <v>-51</v>
      </c>
      <c r="T6" s="29">
        <f>SUM(D11,C18,C21,D27,C32,J11,K18,K21,J27,K32)</f>
        <v>38</v>
      </c>
      <c r="U6" s="29">
        <f>SUM(C11,D18,D21,C27,D32,K11,J18,J21,K27,J32)</f>
        <v>89</v>
      </c>
      <c r="V6" s="29">
        <f>IF(D11&gt;C11,1,0)</f>
        <v>0</v>
      </c>
      <c r="W6" s="29">
        <f>IF(C18&gt;D18,1,0)</f>
        <v>0</v>
      </c>
      <c r="X6" s="29">
        <f>IF(C21&gt;D21,1,0)</f>
        <v>0</v>
      </c>
      <c r="Y6" s="29">
        <f>IF(D27&gt;C27,1,0)</f>
        <v>0</v>
      </c>
      <c r="Z6" s="29">
        <f>IF(C32&gt;D32,1,0)</f>
        <v>0</v>
      </c>
      <c r="AA6" s="29">
        <f>IF(J11&gt;K11,1,0)</f>
        <v>1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0</v>
      </c>
      <c r="AI6" s="92" t="s">
        <v>223</v>
      </c>
      <c r="AJ6" s="63">
        <v>3</v>
      </c>
      <c r="AK6" s="29">
        <v>-10</v>
      </c>
      <c r="AL6" s="29">
        <v>57</v>
      </c>
      <c r="AM6" s="29">
        <v>67</v>
      </c>
    </row>
    <row r="7" spans="1:39" ht="15.6">
      <c r="A7" s="11"/>
      <c r="B7" s="93">
        <v>5</v>
      </c>
      <c r="C7" s="94" t="s">
        <v>226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92" t="s">
        <v>227</v>
      </c>
      <c r="R7" s="63">
        <f t="shared" si="0"/>
        <v>6</v>
      </c>
      <c r="S7" s="29">
        <f t="shared" si="1"/>
        <v>31</v>
      </c>
      <c r="T7" s="29">
        <f>SUM(C13,C16,D22,C27,D31,K13,K16,J22,K27,J31)</f>
        <v>83</v>
      </c>
      <c r="U7" s="29">
        <f>SUM(D13,D16,C22,D27,C31,J13,J16,K22,J27,K31)</f>
        <v>52</v>
      </c>
      <c r="V7" s="29">
        <f>IF(C13&gt;D13,1,0)</f>
        <v>0</v>
      </c>
      <c r="W7" s="29">
        <f>IF(C16&gt;D16,1,0)</f>
        <v>1</v>
      </c>
      <c r="X7" s="29">
        <f>IF(D22&gt;C22,1,0)</f>
        <v>0</v>
      </c>
      <c r="Y7" s="29">
        <f>IF(C27&gt;D27,1,0)</f>
        <v>1</v>
      </c>
      <c r="Z7" s="29">
        <f>IF(D31&gt;C31,1,0)</f>
        <v>1</v>
      </c>
      <c r="AA7" s="29">
        <f>IF(K13&gt;J13,1,0)</f>
        <v>0</v>
      </c>
      <c r="AB7" s="29">
        <f>IF(K16&gt;J16,1,0)</f>
        <v>1</v>
      </c>
      <c r="AC7" s="29">
        <f>IF(J22&gt;K22,1,0)</f>
        <v>1</v>
      </c>
      <c r="AD7" s="29">
        <f>IF(K27&gt;J27,1,0)</f>
        <v>1</v>
      </c>
      <c r="AE7" s="29">
        <f>IF(J31&gt;K31,1,0)</f>
        <v>0</v>
      </c>
      <c r="AI7" s="92" t="s">
        <v>225</v>
      </c>
      <c r="AJ7" s="63">
        <v>1</v>
      </c>
      <c r="AK7" s="29">
        <v>-51</v>
      </c>
      <c r="AL7" s="29">
        <v>38</v>
      </c>
      <c r="AM7" s="29">
        <v>89</v>
      </c>
    </row>
    <row r="8" spans="1:39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9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9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9" ht="19.5" customHeight="1">
      <c r="A11" s="21"/>
      <c r="B11" s="49" t="str">
        <f>C3</f>
        <v>İZMİR (NARLIDERE)</v>
      </c>
      <c r="C11" s="50">
        <v>12</v>
      </c>
      <c r="D11" s="50">
        <v>4</v>
      </c>
      <c r="E11" s="51" t="str">
        <f>C6</f>
        <v>MANİSA (TURGUTLU)</v>
      </c>
      <c r="F11" s="68">
        <v>43215</v>
      </c>
      <c r="G11" s="53"/>
      <c r="H11" s="8"/>
      <c r="I11" s="51" t="str">
        <f>C6</f>
        <v>MANİSA (TURGUTLU)</v>
      </c>
      <c r="J11" s="50">
        <v>12</v>
      </c>
      <c r="K11" s="50">
        <v>5</v>
      </c>
      <c r="L11" s="51" t="str">
        <f>C3</f>
        <v>İZMİR (NARLIDERE)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9" ht="19.5" customHeight="1">
      <c r="A12" s="21"/>
      <c r="B12" s="49" t="str">
        <f>C5</f>
        <v>AFYONKARAHİSAR (MERKEZ)</v>
      </c>
      <c r="C12" s="50">
        <v>6</v>
      </c>
      <c r="D12" s="50">
        <v>12</v>
      </c>
      <c r="E12" s="51" t="str">
        <f>C4</f>
        <v>AYDIN (NAZİLLİ)</v>
      </c>
      <c r="F12" s="68">
        <v>43215</v>
      </c>
      <c r="G12" s="53"/>
      <c r="H12" s="8"/>
      <c r="I12" s="51" t="str">
        <f>C4</f>
        <v>AYDIN (NAZİLLİ)</v>
      </c>
      <c r="J12" s="50">
        <v>4</v>
      </c>
      <c r="K12" s="50">
        <v>12</v>
      </c>
      <c r="L12" s="51" t="str">
        <f>C5</f>
        <v>AFYONKARAHİSAR (MERKEZ)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9" ht="19.5" customHeight="1">
      <c r="A13" s="21"/>
      <c r="B13" s="49" t="str">
        <f>C7</f>
        <v>MUĞLA (FETHİYE)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MUĞLA (FETHİYE)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9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9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9" ht="19.5" customHeight="1">
      <c r="A16" s="21"/>
      <c r="B16" s="49" t="str">
        <f>C7</f>
        <v>MUĞLA (FETHİYE)</v>
      </c>
      <c r="C16" s="50">
        <v>12</v>
      </c>
      <c r="D16" s="50">
        <v>1</v>
      </c>
      <c r="E16" s="51" t="str">
        <f>C5</f>
        <v>AFYONKARAHİSAR (MERKEZ)</v>
      </c>
      <c r="F16" s="70">
        <v>43222</v>
      </c>
      <c r="G16" s="53"/>
      <c r="H16" s="8"/>
      <c r="I16" s="51" t="str">
        <f>C5</f>
        <v>AFYONKARAHİSAR (MERKEZ)</v>
      </c>
      <c r="J16" s="50">
        <v>3</v>
      </c>
      <c r="K16" s="50">
        <v>12</v>
      </c>
      <c r="L16" s="51" t="str">
        <f>C7</f>
        <v>MUĞLA (FETHİYE)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AYDIN (NAZİLLİ)</v>
      </c>
      <c r="C17" s="50">
        <v>7</v>
      </c>
      <c r="D17" s="50">
        <v>12</v>
      </c>
      <c r="E17" s="51" t="str">
        <f>C3</f>
        <v>İZMİR (NARLIDERE)</v>
      </c>
      <c r="F17" s="70">
        <v>43222</v>
      </c>
      <c r="G17" s="53"/>
      <c r="H17" s="8"/>
      <c r="I17" s="51" t="str">
        <f>C3</f>
        <v>İZMİR (NARLIDERE)</v>
      </c>
      <c r="J17" s="50">
        <v>7</v>
      </c>
      <c r="K17" s="50">
        <v>12</v>
      </c>
      <c r="L17" s="51" t="str">
        <f>C4</f>
        <v>AYDIN (NAZİLLİ)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MANİSA (TURGUTLU)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MANİSA (TURGUTLU)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MANİSA (TURGUTLU)</v>
      </c>
      <c r="C21" s="50">
        <v>9</v>
      </c>
      <c r="D21" s="50">
        <v>12</v>
      </c>
      <c r="E21" s="51" t="str">
        <f>C4</f>
        <v>AYDIN (NAZİLLİ)</v>
      </c>
      <c r="F21" s="70">
        <v>43229</v>
      </c>
      <c r="G21" s="53"/>
      <c r="H21" s="8"/>
      <c r="I21" s="51" t="str">
        <f>C4</f>
        <v>AYDIN (NAZİLLİ)</v>
      </c>
      <c r="J21" s="50">
        <v>12</v>
      </c>
      <c r="K21" s="50">
        <v>1</v>
      </c>
      <c r="L21" s="51" t="str">
        <f>C6</f>
        <v>MANİSA (TURGUTLU)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İZMİR (NARLIDERE)</v>
      </c>
      <c r="C22" s="50">
        <v>12</v>
      </c>
      <c r="D22" s="50">
        <v>6</v>
      </c>
      <c r="E22" s="51" t="str">
        <f t="shared" ref="E22:E23" si="2">C7</f>
        <v>MUĞLA (FETHİYE)</v>
      </c>
      <c r="F22" s="70">
        <v>43229</v>
      </c>
      <c r="G22" s="53"/>
      <c r="H22" s="8"/>
      <c r="I22" s="51" t="str">
        <f>C7</f>
        <v>MUĞLA (FETHİYE)</v>
      </c>
      <c r="J22" s="50">
        <v>12</v>
      </c>
      <c r="K22" s="50">
        <v>7</v>
      </c>
      <c r="L22" s="51" t="str">
        <f>C3</f>
        <v>İZMİR (NARLIDERE)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AFYONKARAHİSAR (MERKEZ)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AFYONKARAHİSAR (MERKEZ)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AFYONKARAHİSAR (MERKEZ)</v>
      </c>
      <c r="C26" s="50">
        <v>9</v>
      </c>
      <c r="D26" s="50">
        <v>12</v>
      </c>
      <c r="E26" s="51" t="str">
        <f>C3</f>
        <v>İZMİR (NARLIDERE)</v>
      </c>
      <c r="F26" s="70">
        <v>43271</v>
      </c>
      <c r="G26" s="53"/>
      <c r="H26" s="8"/>
      <c r="I26" s="51" t="str">
        <f>C3</f>
        <v>İZMİR (NARLIDERE)</v>
      </c>
      <c r="J26" s="50">
        <v>12</v>
      </c>
      <c r="K26" s="50">
        <v>2</v>
      </c>
      <c r="L26" s="51" t="str">
        <f>C5</f>
        <v>AFYONKARAHİSAR (MERKEZ)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MUĞLA (FETHİYE)</v>
      </c>
      <c r="C27" s="50">
        <v>12</v>
      </c>
      <c r="D27" s="50">
        <v>8</v>
      </c>
      <c r="E27" s="51" t="str">
        <f>C6</f>
        <v>MANİSA (TURGUTLU)</v>
      </c>
      <c r="F27" s="70">
        <v>43271</v>
      </c>
      <c r="G27" s="53"/>
      <c r="H27" s="8"/>
      <c r="I27" s="51" t="str">
        <f>C6</f>
        <v>MANİSA (TURGUTLU)</v>
      </c>
      <c r="J27" s="50">
        <v>1</v>
      </c>
      <c r="K27" s="50">
        <v>12</v>
      </c>
      <c r="L27" s="51" t="str">
        <f t="shared" ref="L27:L28" si="3">C7</f>
        <v>MUĞLA (FETHİYE)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AYDIN (NAZİLLİ)</v>
      </c>
      <c r="C28" s="50"/>
      <c r="D28" s="50"/>
      <c r="E28" s="51" t="str">
        <f>C8</f>
        <v>BAY</v>
      </c>
      <c r="F28" s="69"/>
      <c r="G28" s="45"/>
      <c r="H28" s="8"/>
      <c r="I28" s="51" t="s">
        <v>228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AYDIN (NAZİLLİ)</v>
      </c>
      <c r="C31" s="50">
        <v>8</v>
      </c>
      <c r="D31" s="50">
        <v>12</v>
      </c>
      <c r="E31" s="51" t="str">
        <f>C7</f>
        <v>MUĞLA (FETHİYE)</v>
      </c>
      <c r="F31" s="70">
        <v>43278</v>
      </c>
      <c r="G31" s="53"/>
      <c r="H31" s="8"/>
      <c r="I31" s="51" t="str">
        <f>C7</f>
        <v>MUĞLA (FETHİYE)</v>
      </c>
      <c r="J31" s="50">
        <v>5</v>
      </c>
      <c r="K31" s="50">
        <v>12</v>
      </c>
      <c r="L31" s="51" t="str">
        <f>C4</f>
        <v>AYDIN (NAZİLLİ)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MANİSA (TURGUTLU)</v>
      </c>
      <c r="C32" s="50">
        <v>3</v>
      </c>
      <c r="D32" s="50">
        <v>12</v>
      </c>
      <c r="E32" s="51" t="str">
        <f>C5</f>
        <v>AFYONKARAHİSAR (MERKEZ)</v>
      </c>
      <c r="F32" s="70">
        <v>43278</v>
      </c>
      <c r="G32" s="53"/>
      <c r="H32" s="8"/>
      <c r="I32" s="51" t="str">
        <f>C5</f>
        <v>AFYONKARAHİSAR (MERKEZ)</v>
      </c>
      <c r="J32" s="50">
        <v>12</v>
      </c>
      <c r="K32" s="50">
        <v>0</v>
      </c>
      <c r="L32" s="51" t="str">
        <f>C6</f>
        <v>MANİSA (TURGUTLU)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İZMİR (NARLIDERE)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İZMİR (NARLIDERE)</v>
      </c>
      <c r="J33" s="50"/>
      <c r="K33" s="50"/>
      <c r="L33" s="51" t="str">
        <f>C8</f>
        <v>BAY</v>
      </c>
      <c r="M33" s="69"/>
      <c r="N33" s="45"/>
      <c r="O33" s="45"/>
      <c r="P33" s="4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I3:AM7">
    <sortCondition descending="1" ref="AJ3:AJ7"/>
    <sortCondition descending="1" ref="AK3:AK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I1:AM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topLeftCell="E1" workbookViewId="0">
      <selection activeCell="P5" sqref="P5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10.6640625" customWidth="1"/>
    <col min="17" max="17" width="24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3" width="14.44140625" customWidth="1"/>
    <col min="34" max="34" width="25.6640625" customWidth="1"/>
    <col min="35" max="35" width="6.33203125" customWidth="1"/>
    <col min="36" max="36" width="7.109375" customWidth="1"/>
    <col min="37" max="37" width="10.5546875" customWidth="1"/>
    <col min="38" max="38" width="11.6640625" customWidth="1"/>
  </cols>
  <sheetData>
    <row r="1" spans="1:38" ht="21" customHeight="1">
      <c r="A1" s="7"/>
      <c r="B1" s="167" t="s">
        <v>229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75" t="s">
        <v>230</v>
      </c>
      <c r="R1" s="142"/>
      <c r="S1" s="142"/>
      <c r="T1" s="142"/>
      <c r="U1" s="143"/>
      <c r="V1" s="9"/>
      <c r="W1" s="9"/>
      <c r="X1" s="9"/>
      <c r="Y1" s="9"/>
      <c r="Z1" s="9"/>
      <c r="AA1" s="9"/>
      <c r="AB1" s="9"/>
      <c r="AC1" s="9"/>
      <c r="AD1" s="9"/>
      <c r="AE1" s="9"/>
      <c r="AH1" s="141" t="s">
        <v>230</v>
      </c>
      <c r="AI1" s="142"/>
      <c r="AJ1" s="142"/>
      <c r="AK1" s="142"/>
      <c r="AL1" s="143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97" t="s">
        <v>133</v>
      </c>
      <c r="R2" s="16" t="s">
        <v>134</v>
      </c>
      <c r="S2" s="17" t="s">
        <v>135</v>
      </c>
      <c r="T2" s="17" t="s">
        <v>136</v>
      </c>
      <c r="U2" s="18" t="s">
        <v>137</v>
      </c>
      <c r="V2" s="19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H2" s="97" t="s">
        <v>133</v>
      </c>
      <c r="AI2" s="16" t="s">
        <v>134</v>
      </c>
      <c r="AJ2" s="17" t="s">
        <v>135</v>
      </c>
      <c r="AK2" s="17" t="s">
        <v>136</v>
      </c>
      <c r="AL2" s="18" t="s">
        <v>137</v>
      </c>
    </row>
    <row r="3" spans="1:38" ht="15.6">
      <c r="A3" s="11"/>
      <c r="B3" s="90">
        <v>1</v>
      </c>
      <c r="C3" s="91" t="s">
        <v>231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98" t="s">
        <v>232</v>
      </c>
      <c r="R3" s="63">
        <f t="shared" ref="R3:R7" si="0">SUM(V3:AE3)</f>
        <v>6</v>
      </c>
      <c r="S3" s="29">
        <f t="shared" ref="S3:S7" si="1">SUM((T3)-(U3))</f>
        <v>44</v>
      </c>
      <c r="T3" s="29">
        <f>SUM(C11,D17,C22,D26,C33,K11,J17,K22,J26,K33)</f>
        <v>86</v>
      </c>
      <c r="U3" s="30">
        <f>SUM(D11,C17,D22,C26,D33,J11,K17,J22,K26,J33)</f>
        <v>42</v>
      </c>
      <c r="V3" s="31">
        <f>IF(C11&gt;D11,1,0)</f>
        <v>1</v>
      </c>
      <c r="W3" s="29">
        <f>IF(D17&gt;C17,1,0)</f>
        <v>1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1</v>
      </c>
      <c r="AB3" s="29">
        <f>IF(J17&gt;K17,1,0)</f>
        <v>0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H3" s="98" t="s">
        <v>233</v>
      </c>
      <c r="AI3" s="63">
        <v>7</v>
      </c>
      <c r="AJ3" s="29">
        <v>63</v>
      </c>
      <c r="AK3" s="29">
        <v>93</v>
      </c>
      <c r="AL3" s="30">
        <v>30</v>
      </c>
    </row>
    <row r="4" spans="1:38" ht="15.6">
      <c r="A4" s="11"/>
      <c r="B4" s="93">
        <v>2</v>
      </c>
      <c r="C4" s="94" t="s">
        <v>234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235</v>
      </c>
      <c r="R4" s="63">
        <f t="shared" si="0"/>
        <v>7</v>
      </c>
      <c r="S4" s="29">
        <f t="shared" si="1"/>
        <v>63</v>
      </c>
      <c r="T4" s="29">
        <f>SUM(D12,C17,D21,C28,C31,J12,K17,J21,K28,K31)</f>
        <v>93</v>
      </c>
      <c r="U4" s="30">
        <f>SUM(C12,D17,C21,D28,D31,K12,J17,K21,J28,J31)</f>
        <v>30</v>
      </c>
      <c r="V4" s="31">
        <f>IF(D12&gt;C12,1,0)</f>
        <v>1</v>
      </c>
      <c r="W4" s="29">
        <f>IF(C17&gt;D17,1,0)</f>
        <v>0</v>
      </c>
      <c r="X4" s="29">
        <f>IF(D21&gt;C21,1,0)</f>
        <v>1</v>
      </c>
      <c r="Y4" s="29">
        <f>IF(C28&gt;D28,1,0)</f>
        <v>0</v>
      </c>
      <c r="Z4" s="29">
        <f>IF(C31&gt;D31,1,0)</f>
        <v>1</v>
      </c>
      <c r="AA4" s="29">
        <f>IF(J12&gt;K12,1,0)</f>
        <v>1</v>
      </c>
      <c r="AB4" s="29">
        <f>IF(K17&gt;J17,1,0)</f>
        <v>1</v>
      </c>
      <c r="AC4" s="29">
        <f>IF(J21&gt;K21,1,0)</f>
        <v>1</v>
      </c>
      <c r="AD4" s="29">
        <f>IF(K28&gt;J28,1,0)</f>
        <v>0</v>
      </c>
      <c r="AE4" s="29">
        <f>IF(K31&gt;J31,1,0)</f>
        <v>1</v>
      </c>
      <c r="AH4" s="99" t="s">
        <v>232</v>
      </c>
      <c r="AI4" s="63">
        <v>6</v>
      </c>
      <c r="AJ4" s="29">
        <v>44</v>
      </c>
      <c r="AK4" s="29">
        <v>86</v>
      </c>
      <c r="AL4" s="30">
        <v>42</v>
      </c>
    </row>
    <row r="5" spans="1:38" ht="15.6">
      <c r="A5" s="11"/>
      <c r="B5" s="93">
        <v>3</v>
      </c>
      <c r="C5" s="94" t="s">
        <v>236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237</v>
      </c>
      <c r="R5" s="63">
        <f t="shared" si="0"/>
        <v>2</v>
      </c>
      <c r="S5" s="29">
        <f t="shared" si="1"/>
        <v>-24</v>
      </c>
      <c r="T5" s="29">
        <f>SUM(C12,D16,C23,C26,D32,K12,J16,K23,K26,J32)</f>
        <v>57</v>
      </c>
      <c r="U5" s="30">
        <f>SUM(D12,C16,D23,D26,C32,J12,K16,J23,J26,K32)</f>
        <v>81</v>
      </c>
      <c r="V5" s="31">
        <f>IF(C12&gt;D12,1,0)</f>
        <v>0</v>
      </c>
      <c r="W5" s="29">
        <f>IF(D16&gt;C16,1,0)</f>
        <v>0</v>
      </c>
      <c r="X5" s="29">
        <f>IF(C23&gt;D23,1,0)</f>
        <v>0</v>
      </c>
      <c r="Y5" s="29">
        <f>IF(C26&gt;D26,1,0)</f>
        <v>0</v>
      </c>
      <c r="Z5" s="29">
        <f>IF(D32&gt;C32,1,0)</f>
        <v>1</v>
      </c>
      <c r="AA5" s="29">
        <f>IF(K12&gt;J12,1,0)</f>
        <v>0</v>
      </c>
      <c r="AB5" s="29">
        <f>IF(J16&gt;K16,1,0)</f>
        <v>0</v>
      </c>
      <c r="AC5" s="29">
        <f>IF(K23&gt;J23,1,0)</f>
        <v>0</v>
      </c>
      <c r="AD5" s="29">
        <f>IF(K26&gt;J26,1,0)</f>
        <v>0</v>
      </c>
      <c r="AE5" s="29">
        <f>IF(J32&gt;K32,1,0)</f>
        <v>1</v>
      </c>
      <c r="AH5" s="99" t="s">
        <v>238</v>
      </c>
      <c r="AI5" s="63">
        <v>5</v>
      </c>
      <c r="AJ5" s="29">
        <v>4</v>
      </c>
      <c r="AK5" s="29">
        <v>61</v>
      </c>
      <c r="AL5" s="30">
        <v>57</v>
      </c>
    </row>
    <row r="6" spans="1:38" ht="15.6">
      <c r="A6" s="11"/>
      <c r="B6" s="93">
        <v>4</v>
      </c>
      <c r="C6" s="94" t="s">
        <v>239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240</v>
      </c>
      <c r="R6" s="63">
        <f t="shared" si="0"/>
        <v>0</v>
      </c>
      <c r="S6" s="29">
        <f t="shared" si="1"/>
        <v>-87</v>
      </c>
      <c r="T6" s="29">
        <f>SUM(D11,C18,C21,D27,C32,J11,K18,K21,J27,K32)</f>
        <v>9</v>
      </c>
      <c r="U6" s="30">
        <f>SUM(C11,D18,D21,C27,D32,K11,J18,J21,K27,J32)</f>
        <v>96</v>
      </c>
      <c r="V6" s="31">
        <f>IF(D11&gt;C11,1,0)</f>
        <v>0</v>
      </c>
      <c r="W6" s="29">
        <f>IF(C18&gt;D18,1,0)</f>
        <v>0</v>
      </c>
      <c r="X6" s="29">
        <f>IF(C21&gt;D21,1,0)</f>
        <v>0</v>
      </c>
      <c r="Y6" s="29">
        <f>IF(D27&gt;C27,1,0)</f>
        <v>0</v>
      </c>
      <c r="Z6" s="29">
        <f>IF(C32&gt;D32,1,0)</f>
        <v>0</v>
      </c>
      <c r="AA6" s="29">
        <f>IF(J11&gt;K11,1,0)</f>
        <v>0</v>
      </c>
      <c r="AB6" s="29">
        <f>IF(K18&gt;J18,1,0)</f>
        <v>0</v>
      </c>
      <c r="AC6" s="29">
        <f>IF(K21&gt;J21,1,0)</f>
        <v>0</v>
      </c>
      <c r="AD6" s="29">
        <f>IF(J27&gt;K27,1,0)</f>
        <v>0</v>
      </c>
      <c r="AE6" s="29">
        <f>IF(K32&gt;J32,1,0)</f>
        <v>0</v>
      </c>
      <c r="AH6" s="99" t="s">
        <v>237</v>
      </c>
      <c r="AI6" s="63">
        <v>2</v>
      </c>
      <c r="AJ6" s="29">
        <v>-24</v>
      </c>
      <c r="AK6" s="29">
        <v>57</v>
      </c>
      <c r="AL6" s="30">
        <v>81</v>
      </c>
    </row>
    <row r="7" spans="1:38" ht="15.75" customHeight="1">
      <c r="A7" s="11"/>
      <c r="B7" s="93">
        <v>5</v>
      </c>
      <c r="C7" s="94" t="s">
        <v>241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100" t="s">
        <v>242</v>
      </c>
      <c r="R7" s="101">
        <f t="shared" si="0"/>
        <v>5</v>
      </c>
      <c r="S7" s="41">
        <f t="shared" si="1"/>
        <v>4</v>
      </c>
      <c r="T7" s="41">
        <f>SUM(C13,C16,D22,C27,D31,K13,K16,J22,K27,J31)</f>
        <v>61</v>
      </c>
      <c r="U7" s="42">
        <f>SUM(D13,D16,C22,D27,C31,J13,J16,K22,J27,K31)</f>
        <v>57</v>
      </c>
      <c r="V7" s="31">
        <f>IF(C13&gt;D13,1,0)</f>
        <v>0</v>
      </c>
      <c r="W7" s="29">
        <f>IF(C16&gt;D16,1,0)</f>
        <v>1</v>
      </c>
      <c r="X7" s="29">
        <f>IF(D22&gt;C22,1,0)</f>
        <v>0</v>
      </c>
      <c r="Y7" s="29">
        <f>IF(C27&gt;D27,1,0)</f>
        <v>1</v>
      </c>
      <c r="Z7" s="29">
        <f>IF(D31&gt;C31,1,0)</f>
        <v>0</v>
      </c>
      <c r="AA7" s="29">
        <f>IF(K13&gt;J13,1,0)</f>
        <v>0</v>
      </c>
      <c r="AB7" s="29">
        <f>IF(K16&gt;J16,1,0)</f>
        <v>1</v>
      </c>
      <c r="AC7" s="29">
        <f>IF(J22&gt;K22,1,0)</f>
        <v>1</v>
      </c>
      <c r="AD7" s="29">
        <f>IF(K27&gt;J27,1,0)</f>
        <v>1</v>
      </c>
      <c r="AE7" s="29">
        <f>IF(J31&gt;K31,1,0)</f>
        <v>0</v>
      </c>
      <c r="AH7" s="100" t="s">
        <v>240</v>
      </c>
      <c r="AI7" s="101">
        <v>0</v>
      </c>
      <c r="AJ7" s="41">
        <v>-87</v>
      </c>
      <c r="AK7" s="41">
        <v>9</v>
      </c>
      <c r="AL7" s="42">
        <v>96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8" ht="19.5" customHeight="1">
      <c r="A11" s="21"/>
      <c r="B11" s="49" t="str">
        <f>C3</f>
        <v>İZMİR (KARŞIYAKA)</v>
      </c>
      <c r="C11" s="50">
        <v>12</v>
      </c>
      <c r="D11" s="50">
        <v>0</v>
      </c>
      <c r="E11" s="51" t="str">
        <f>C6</f>
        <v>MANİSA (GÖRDES)</v>
      </c>
      <c r="F11" s="68">
        <v>43215</v>
      </c>
      <c r="G11" s="53"/>
      <c r="H11" s="8"/>
      <c r="I11" s="51" t="str">
        <f>C6</f>
        <v>MANİSA (GÖRDES)</v>
      </c>
      <c r="J11" s="50">
        <v>0</v>
      </c>
      <c r="K11" s="50">
        <v>12</v>
      </c>
      <c r="L11" s="51" t="str">
        <f>C3</f>
        <v>İZMİR (KARŞIYAKA)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8" ht="19.5" customHeight="1">
      <c r="A12" s="21"/>
      <c r="B12" s="49" t="str">
        <f>C5</f>
        <v>AFYONKARAHİSAR (EMİRDAĞ)</v>
      </c>
      <c r="C12" s="50">
        <v>7</v>
      </c>
      <c r="D12" s="50">
        <v>12</v>
      </c>
      <c r="E12" s="51" t="str">
        <f>C4</f>
        <v>AYDIN (SÖKE)</v>
      </c>
      <c r="F12" s="68">
        <v>43215</v>
      </c>
      <c r="G12" s="53"/>
      <c r="H12" s="8"/>
      <c r="I12" s="51" t="str">
        <f>C4</f>
        <v>AYDIN (SÖKE)</v>
      </c>
      <c r="J12" s="50">
        <v>12</v>
      </c>
      <c r="K12" s="50">
        <v>3</v>
      </c>
      <c r="L12" s="51" t="str">
        <f>C5</f>
        <v>AFYONKARAHİSAR (EMİRDAĞ)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8" ht="19.5" customHeight="1">
      <c r="A13" s="21"/>
      <c r="B13" s="49" t="str">
        <f>C7</f>
        <v>DENİZLİ (ÇİVRİL)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DENİZLİ (ÇİVRİL)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8" ht="19.5" customHeight="1">
      <c r="A16" s="21"/>
      <c r="B16" s="49" t="str">
        <f>C7</f>
        <v>DENİZLİ (ÇİVRİL)</v>
      </c>
      <c r="C16" s="50">
        <v>12</v>
      </c>
      <c r="D16" s="50">
        <v>5</v>
      </c>
      <c r="E16" s="51" t="str">
        <f>C5</f>
        <v>AFYONKARAHİSAR (EMİRDAĞ)</v>
      </c>
      <c r="F16" s="70">
        <v>43222</v>
      </c>
      <c r="G16" s="53"/>
      <c r="H16" s="8"/>
      <c r="I16" s="51" t="str">
        <f>C5</f>
        <v>AFYONKARAHİSAR (EMİRDAĞ)</v>
      </c>
      <c r="J16" s="50">
        <v>9</v>
      </c>
      <c r="K16" s="50">
        <v>12</v>
      </c>
      <c r="L16" s="51" t="str">
        <f>C7</f>
        <v>DENİZLİ (ÇİVRİL)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AYDIN (SÖKE)</v>
      </c>
      <c r="C17" s="50">
        <v>9</v>
      </c>
      <c r="D17" s="50">
        <v>12</v>
      </c>
      <c r="E17" s="51" t="str">
        <f>C3</f>
        <v>İZMİR (KARŞIYAKA)</v>
      </c>
      <c r="F17" s="70">
        <v>43222</v>
      </c>
      <c r="G17" s="53"/>
      <c r="H17" s="8"/>
      <c r="I17" s="51" t="str">
        <f>C3</f>
        <v>İZMİR (KARŞIYAKA)</v>
      </c>
      <c r="J17" s="50">
        <v>7</v>
      </c>
      <c r="K17" s="50">
        <v>12</v>
      </c>
      <c r="L17" s="51" t="str">
        <f>C4</f>
        <v>AYDIN (SÖKE)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MANİSA (GÖRDES)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MANİSA (GÖRDES)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MANİSA (GÖRDES)</v>
      </c>
      <c r="C21" s="50">
        <v>0</v>
      </c>
      <c r="D21" s="50">
        <v>12</v>
      </c>
      <c r="E21" s="51" t="str">
        <f>C4</f>
        <v>AYDIN (SÖKE)</v>
      </c>
      <c r="F21" s="70">
        <v>43229</v>
      </c>
      <c r="G21" s="53"/>
      <c r="H21" s="8"/>
      <c r="I21" s="51" t="str">
        <f>C4</f>
        <v>AYDIN (SÖKE)</v>
      </c>
      <c r="J21" s="50">
        <v>12</v>
      </c>
      <c r="K21" s="50">
        <v>0</v>
      </c>
      <c r="L21" s="51" t="str">
        <f>C6</f>
        <v>MANİSA (GÖRDES)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İZMİR (KARŞIYAKA)</v>
      </c>
      <c r="C22" s="50">
        <v>12</v>
      </c>
      <c r="D22" s="50">
        <v>0</v>
      </c>
      <c r="E22" s="51" t="str">
        <f t="shared" ref="E22:E23" si="2">C7</f>
        <v>DENİZLİ (ÇİVRİL)</v>
      </c>
      <c r="F22" s="70">
        <v>43229</v>
      </c>
      <c r="G22" s="53"/>
      <c r="H22" s="8"/>
      <c r="I22" s="51" t="str">
        <f>C7</f>
        <v>DENİZLİ (ÇİVRİL)</v>
      </c>
      <c r="J22" s="50">
        <v>12</v>
      </c>
      <c r="K22" s="50">
        <v>7</v>
      </c>
      <c r="L22" s="51" t="str">
        <f>C3</f>
        <v>İZMİR (KARŞIYAKA)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AFYONKARAHİSAR (EMİRDAĞ)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AFYONKARAHİSAR (EMİRDAĞ)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AFYONKARAHİSAR (EMİRDAĞ)</v>
      </c>
      <c r="C26" s="50">
        <v>8</v>
      </c>
      <c r="D26" s="50">
        <v>12</v>
      </c>
      <c r="E26" s="51" t="str">
        <f>C3</f>
        <v>İZMİR (KARŞIYAKA)</v>
      </c>
      <c r="F26" s="70">
        <v>43271</v>
      </c>
      <c r="G26" s="53"/>
      <c r="H26" s="8"/>
      <c r="I26" s="51" t="str">
        <f>C3</f>
        <v>İZMİR (KARŞIYAKA)</v>
      </c>
      <c r="J26" s="50">
        <v>12</v>
      </c>
      <c r="K26" s="50">
        <v>1</v>
      </c>
      <c r="L26" s="51" t="str">
        <f>C5</f>
        <v>AFYONKARAHİSAR (EMİRDAĞ)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DENİZLİ (ÇİVRİL)</v>
      </c>
      <c r="C27" s="50">
        <v>12</v>
      </c>
      <c r="D27" s="50">
        <v>0</v>
      </c>
      <c r="E27" s="51" t="str">
        <f>C6</f>
        <v>MANİSA (GÖRDES)</v>
      </c>
      <c r="F27" s="70">
        <v>43271</v>
      </c>
      <c r="G27" s="53"/>
      <c r="H27" s="8"/>
      <c r="I27" s="51" t="str">
        <f>C6</f>
        <v>MANİSA (GÖRDES)</v>
      </c>
      <c r="J27" s="50">
        <v>0</v>
      </c>
      <c r="K27" s="50">
        <v>12</v>
      </c>
      <c r="L27" s="51" t="str">
        <f t="shared" ref="L27:L28" si="3">C7</f>
        <v>DENİZLİ (ÇİVRİL)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AYDIN (SÖKE)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AYDIN (SÖKE)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AYDIN (SÖKE)</v>
      </c>
      <c r="C31" s="50">
        <v>12</v>
      </c>
      <c r="D31" s="50">
        <v>0</v>
      </c>
      <c r="E31" s="51" t="str">
        <f>C7</f>
        <v>DENİZLİ (ÇİVRİL)</v>
      </c>
      <c r="F31" s="70">
        <v>43278</v>
      </c>
      <c r="G31" s="53"/>
      <c r="H31" s="8"/>
      <c r="I31" s="51" t="str">
        <f>C7</f>
        <v>DENİZLİ (ÇİVRİL)</v>
      </c>
      <c r="J31" s="50">
        <v>1</v>
      </c>
      <c r="K31" s="50">
        <v>12</v>
      </c>
      <c r="L31" s="51" t="str">
        <f>C4</f>
        <v>AYDIN (SÖKE)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MANİSA (GÖRDES)</v>
      </c>
      <c r="C32" s="50">
        <v>0</v>
      </c>
      <c r="D32" s="50">
        <v>12</v>
      </c>
      <c r="E32" s="51" t="str">
        <f>C5</f>
        <v>AFYONKARAHİSAR (EMİRDAĞ)</v>
      </c>
      <c r="F32" s="70">
        <v>43278</v>
      </c>
      <c r="G32" s="53"/>
      <c r="H32" s="8"/>
      <c r="I32" s="51" t="str">
        <f>C5</f>
        <v>AFYONKARAHİSAR (EMİRDAĞ)</v>
      </c>
      <c r="J32" s="50">
        <v>12</v>
      </c>
      <c r="K32" s="50">
        <v>9</v>
      </c>
      <c r="L32" s="51" t="str">
        <f>C6</f>
        <v>MANİSA (GÖRDES)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İZMİR (KARŞIYAKA)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İZMİR (KARŞIYAKA)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H3:AL7">
    <sortCondition descending="1" ref="AI3:AI7"/>
    <sortCondition descending="1" ref="AJ3:AJ7"/>
  </sortState>
  <mergeCells count="16">
    <mergeCell ref="C30:D30"/>
    <mergeCell ref="J30:K30"/>
    <mergeCell ref="C25:D25"/>
    <mergeCell ref="J25:K25"/>
    <mergeCell ref="J15:K15"/>
    <mergeCell ref="C15:D15"/>
    <mergeCell ref="Q1:U1"/>
    <mergeCell ref="AH1:AL1"/>
    <mergeCell ref="B1:M1"/>
    <mergeCell ref="C2:K2"/>
    <mergeCell ref="C20:D20"/>
    <mergeCell ref="J20:K20"/>
    <mergeCell ref="C10:D10"/>
    <mergeCell ref="I9:M9"/>
    <mergeCell ref="B9:H9"/>
    <mergeCell ref="J10:K10"/>
  </mergeCells>
  <pageMargins left="0.7" right="0.7" top="0.75" bottom="0.75" header="0" footer="0"/>
  <pageSetup orientation="landscape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topLeftCell="B1" workbookViewId="0">
      <selection activeCell="O6" sqref="O6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9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9" customWidth="1"/>
    <col min="14" max="14" width="13.6640625" customWidth="1"/>
    <col min="15" max="15" width="139.44140625" customWidth="1"/>
    <col min="16" max="16" width="26.5546875" customWidth="1"/>
    <col min="17" max="17" width="6.33203125" customWidth="1"/>
    <col min="18" max="18" width="7.109375" customWidth="1"/>
    <col min="19" max="19" width="10.5546875" customWidth="1"/>
    <col min="20" max="20" width="11.6640625" customWidth="1"/>
    <col min="21" max="21" width="8.5546875" hidden="1" customWidth="1"/>
    <col min="22" max="23" width="8.109375" hidden="1" customWidth="1"/>
    <col min="24" max="29" width="8.5546875" hidden="1" customWidth="1"/>
    <col min="30" max="30" width="9.6640625" hidden="1" customWidth="1"/>
    <col min="31" max="33" width="14.44140625" customWidth="1"/>
    <col min="34" max="34" width="27.6640625" customWidth="1"/>
    <col min="35" max="35" width="6.33203125" customWidth="1"/>
    <col min="36" max="36" width="7.33203125" customWidth="1"/>
    <col min="37" max="37" width="10.6640625" customWidth="1"/>
    <col min="38" max="38" width="12.109375" customWidth="1"/>
  </cols>
  <sheetData>
    <row r="1" spans="1:38" ht="21" customHeight="1">
      <c r="A1" s="7"/>
      <c r="B1" s="167" t="s">
        <v>243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102" t="s">
        <v>244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H1" s="176" t="s">
        <v>244</v>
      </c>
      <c r="AI1" s="177"/>
      <c r="AJ1" s="177"/>
      <c r="AK1" s="177"/>
      <c r="AL1" s="178"/>
    </row>
    <row r="2" spans="1:38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65" t="s">
        <v>133</v>
      </c>
      <c r="Q2" s="20" t="s">
        <v>134</v>
      </c>
      <c r="R2" s="20" t="s">
        <v>135</v>
      </c>
      <c r="S2" s="20" t="s">
        <v>136</v>
      </c>
      <c r="T2" s="20" t="s">
        <v>137</v>
      </c>
      <c r="U2" s="20" t="s">
        <v>138</v>
      </c>
      <c r="V2" s="20" t="s">
        <v>139</v>
      </c>
      <c r="W2" s="20" t="s">
        <v>140</v>
      </c>
      <c r="X2" s="20" t="s">
        <v>141</v>
      </c>
      <c r="Y2" s="20" t="s">
        <v>142</v>
      </c>
      <c r="Z2" s="20" t="s">
        <v>143</v>
      </c>
      <c r="AA2" s="20" t="s">
        <v>144</v>
      </c>
      <c r="AB2" s="20" t="s">
        <v>145</v>
      </c>
      <c r="AC2" s="20" t="s">
        <v>146</v>
      </c>
      <c r="AD2" s="20" t="s">
        <v>147</v>
      </c>
      <c r="AH2" s="97" t="s">
        <v>133</v>
      </c>
      <c r="AI2" s="103" t="s">
        <v>134</v>
      </c>
      <c r="AJ2" s="104" t="s">
        <v>135</v>
      </c>
      <c r="AK2" s="104" t="s">
        <v>136</v>
      </c>
      <c r="AL2" s="105" t="s">
        <v>137</v>
      </c>
    </row>
    <row r="3" spans="1:38" ht="15.6">
      <c r="A3" s="11"/>
      <c r="B3" s="90">
        <v>1</v>
      </c>
      <c r="C3" s="91" t="s">
        <v>245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106" t="s">
        <v>246</v>
      </c>
      <c r="Q3" s="63">
        <f t="shared" ref="Q3:Q7" si="0">SUM(U3:AD3)</f>
        <v>0</v>
      </c>
      <c r="R3" s="29">
        <f t="shared" ref="R3:R7" si="1">SUM((S3)-(T3))</f>
        <v>-96</v>
      </c>
      <c r="S3" s="29">
        <f>SUM(C11,D17,C22,D26,C33,K11,J17,K22,J26,K33)</f>
        <v>0</v>
      </c>
      <c r="T3" s="29">
        <f>SUM(D11,C17,D22,C26,D33,J11,K17,J22,K26,J33)</f>
        <v>96</v>
      </c>
      <c r="U3" s="29">
        <f>IF(C11&gt;D11,1,0)</f>
        <v>0</v>
      </c>
      <c r="V3" s="29">
        <f>IF(D17&gt;C17,1,0)</f>
        <v>0</v>
      </c>
      <c r="W3" s="29">
        <f>IF(C22&gt;D22,1,0)</f>
        <v>0</v>
      </c>
      <c r="X3" s="29">
        <f>IF(D26&gt;C26,1,0)</f>
        <v>0</v>
      </c>
      <c r="Y3" s="29">
        <f>IF(C33&gt;D33,1,0)</f>
        <v>0</v>
      </c>
      <c r="Z3" s="29">
        <f>IF(K11&gt;J11,1,0)</f>
        <v>0</v>
      </c>
      <c r="AA3" s="29">
        <f>IF(J17&gt;K17,1,0)</f>
        <v>0</v>
      </c>
      <c r="AB3" s="29">
        <f>IF(K22&gt;J22,1,0)</f>
        <v>0</v>
      </c>
      <c r="AC3" s="29">
        <f>IF(J26&gt;K26,1,0)</f>
        <v>0</v>
      </c>
      <c r="AD3" s="29">
        <f>IF(K33&gt;J33,1,0)</f>
        <v>0</v>
      </c>
      <c r="AH3" s="106" t="s">
        <v>247</v>
      </c>
      <c r="AI3" s="63">
        <v>8</v>
      </c>
      <c r="AJ3" s="29">
        <v>67</v>
      </c>
      <c r="AK3" s="29">
        <v>96</v>
      </c>
      <c r="AL3" s="30">
        <v>29</v>
      </c>
    </row>
    <row r="4" spans="1:38" ht="15.6">
      <c r="A4" s="11"/>
      <c r="B4" s="93">
        <v>2</v>
      </c>
      <c r="C4" s="94" t="s">
        <v>248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99" t="s">
        <v>249</v>
      </c>
      <c r="Q4" s="63">
        <f t="shared" si="0"/>
        <v>4</v>
      </c>
      <c r="R4" s="29">
        <f t="shared" si="1"/>
        <v>17</v>
      </c>
      <c r="S4" s="29">
        <f>SUM(D12,C17,D21,C28,C31,J12,K17,J21,K28,K31)</f>
        <v>72</v>
      </c>
      <c r="T4" s="29">
        <f>SUM(C12,D17,C21,D28,D31,K12,J17,K21,J28,J31)</f>
        <v>55</v>
      </c>
      <c r="U4" s="29">
        <f>IF(D12&gt;C12,1,0)</f>
        <v>0</v>
      </c>
      <c r="V4" s="29">
        <f>IF(C17&gt;D17,1,0)</f>
        <v>1</v>
      </c>
      <c r="W4" s="29">
        <f>IF(D21&gt;C21,1,0)</f>
        <v>1</v>
      </c>
      <c r="X4" s="29">
        <f>IF(C28&gt;D28,1,0)</f>
        <v>0</v>
      </c>
      <c r="Y4" s="29">
        <f>IF(C31&gt;D31,1,0)</f>
        <v>1</v>
      </c>
      <c r="Z4" s="29">
        <f>IF(J12&gt;K12,1,0)</f>
        <v>0</v>
      </c>
      <c r="AA4" s="29">
        <f>IF(K17&gt;J17,1,0)</f>
        <v>1</v>
      </c>
      <c r="AB4" s="29">
        <f>IF(J21&gt;K21,1,0)</f>
        <v>0</v>
      </c>
      <c r="AC4" s="29">
        <f>IF(K28&gt;J28,1,0)</f>
        <v>0</v>
      </c>
      <c r="AD4" s="29">
        <f>IF(K31&gt;J31,1,0)</f>
        <v>0</v>
      </c>
      <c r="AH4" s="99" t="s">
        <v>250</v>
      </c>
      <c r="AI4" s="63">
        <v>5</v>
      </c>
      <c r="AJ4" s="29">
        <v>33</v>
      </c>
      <c r="AK4" s="29">
        <v>82</v>
      </c>
      <c r="AL4" s="30">
        <v>49</v>
      </c>
    </row>
    <row r="5" spans="1:38" ht="15.6">
      <c r="A5" s="11"/>
      <c r="B5" s="93">
        <v>3</v>
      </c>
      <c r="C5" s="94" t="s">
        <v>251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99" t="s">
        <v>252</v>
      </c>
      <c r="Q5" s="63">
        <f t="shared" si="0"/>
        <v>8</v>
      </c>
      <c r="R5" s="29">
        <f t="shared" si="1"/>
        <v>67</v>
      </c>
      <c r="S5" s="29">
        <f>SUM(C12,D16,C23,C26,D32,K12,J16,K23,K26,J32)</f>
        <v>96</v>
      </c>
      <c r="T5" s="29">
        <f>SUM(D12,C16,D23,D26,C32,J12,K16,J23,J26,K32)</f>
        <v>29</v>
      </c>
      <c r="U5" s="29">
        <f>IF(C12&gt;D12,1,0)</f>
        <v>1</v>
      </c>
      <c r="V5" s="29">
        <f>IF(D16&gt;C16,1,0)</f>
        <v>1</v>
      </c>
      <c r="W5" s="29">
        <f>IF(C23&gt;D23,1,0)</f>
        <v>0</v>
      </c>
      <c r="X5" s="29">
        <f>IF(C26&gt;D26,1,0)</f>
        <v>1</v>
      </c>
      <c r="Y5" s="29">
        <f>IF(D32&gt;C32,1,0)</f>
        <v>1</v>
      </c>
      <c r="Z5" s="29">
        <f>IF(K12&gt;J12,1,0)</f>
        <v>1</v>
      </c>
      <c r="AA5" s="29">
        <f>IF(J16&gt;K16,1,0)</f>
        <v>1</v>
      </c>
      <c r="AB5" s="29">
        <f>IF(K23&gt;J23,1,0)</f>
        <v>0</v>
      </c>
      <c r="AC5" s="29">
        <f>IF(K26&gt;J26,1,0)</f>
        <v>1</v>
      </c>
      <c r="AD5" s="29">
        <f>IF(J32&gt;K32,1,0)</f>
        <v>1</v>
      </c>
      <c r="AH5" s="99" t="s">
        <v>249</v>
      </c>
      <c r="AI5" s="63">
        <v>4</v>
      </c>
      <c r="AJ5" s="29">
        <v>17</v>
      </c>
      <c r="AK5" s="29">
        <v>72</v>
      </c>
      <c r="AL5" s="30">
        <v>55</v>
      </c>
    </row>
    <row r="6" spans="1:38" ht="15.6">
      <c r="A6" s="11"/>
      <c r="B6" s="93">
        <v>4</v>
      </c>
      <c r="C6" s="94" t="s">
        <v>253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99" t="s">
        <v>254</v>
      </c>
      <c r="Q6" s="63">
        <f t="shared" si="0"/>
        <v>5</v>
      </c>
      <c r="R6" s="29">
        <f t="shared" si="1"/>
        <v>33</v>
      </c>
      <c r="S6" s="29">
        <f>SUM(D11,C18,C21,D27,C32,J11,K18,K21,J27,K32)</f>
        <v>82</v>
      </c>
      <c r="T6" s="29">
        <f>SUM(C11,D18,D21,C27,D32,K11,J18,J21,K27,J32)</f>
        <v>49</v>
      </c>
      <c r="U6" s="29">
        <f>IF(D11&gt;C11,1,0)</f>
        <v>1</v>
      </c>
      <c r="V6" s="29">
        <f>IF(C18&gt;D18,1,0)</f>
        <v>0</v>
      </c>
      <c r="W6" s="29">
        <f>IF(C21&gt;D21,1,0)</f>
        <v>0</v>
      </c>
      <c r="X6" s="29">
        <f>IF(D27&gt;C27,1,0)</f>
        <v>1</v>
      </c>
      <c r="Y6" s="29">
        <f>IF(C32&gt;D32,1,0)</f>
        <v>0</v>
      </c>
      <c r="Z6" s="29">
        <f>IF(J11&gt;K11,1,0)</f>
        <v>1</v>
      </c>
      <c r="AA6" s="29">
        <f>IF(K18&gt;J18,1,0)</f>
        <v>0</v>
      </c>
      <c r="AB6" s="29">
        <f>IF(K21&gt;J21,1,0)</f>
        <v>1</v>
      </c>
      <c r="AC6" s="29">
        <f>IF(J27&gt;K27,1,0)</f>
        <v>1</v>
      </c>
      <c r="AD6" s="29">
        <f>IF(K32&gt;J32,1,0)</f>
        <v>0</v>
      </c>
      <c r="AH6" s="99" t="s">
        <v>255</v>
      </c>
      <c r="AI6" s="63">
        <v>3</v>
      </c>
      <c r="AJ6" s="29">
        <v>-21</v>
      </c>
      <c r="AK6" s="29">
        <v>48</v>
      </c>
      <c r="AL6" s="30">
        <v>69</v>
      </c>
    </row>
    <row r="7" spans="1:38" ht="15.75" customHeight="1">
      <c r="A7" s="11"/>
      <c r="B7" s="93">
        <v>5</v>
      </c>
      <c r="C7" s="94" t="s">
        <v>256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99" t="s">
        <v>257</v>
      </c>
      <c r="Q7" s="63">
        <f t="shared" si="0"/>
        <v>3</v>
      </c>
      <c r="R7" s="29">
        <f t="shared" si="1"/>
        <v>-21</v>
      </c>
      <c r="S7" s="29">
        <f>SUM(C13,C16,D22,C27,D31,K13,K16,J22,K27,J31)</f>
        <v>48</v>
      </c>
      <c r="T7" s="29">
        <f>SUM(D13,D16,C22,D27,C31,J13,J16,K22,J27,K31)</f>
        <v>69</v>
      </c>
      <c r="U7" s="29">
        <f>IF(C13&gt;D13,1,0)</f>
        <v>0</v>
      </c>
      <c r="V7" s="29">
        <f>IF(C16&gt;D16,1,0)</f>
        <v>0</v>
      </c>
      <c r="W7" s="29">
        <f>IF(D22&gt;C22,1,0)</f>
        <v>1</v>
      </c>
      <c r="X7" s="29">
        <f>IF(C27&gt;D27,1,0)</f>
        <v>0</v>
      </c>
      <c r="Y7" s="29">
        <f>IF(D31&gt;C31,1,0)</f>
        <v>0</v>
      </c>
      <c r="Z7" s="29">
        <f>IF(K13&gt;J13,1,0)</f>
        <v>0</v>
      </c>
      <c r="AA7" s="29">
        <f>IF(K16&gt;J16,1,0)</f>
        <v>0</v>
      </c>
      <c r="AB7" s="29">
        <f>IF(J22&gt;K22,1,0)</f>
        <v>1</v>
      </c>
      <c r="AC7" s="29">
        <f>IF(K27&gt;J27,1,0)</f>
        <v>0</v>
      </c>
      <c r="AD7" s="29">
        <f>IF(J31&gt;K31,1,0)</f>
        <v>1</v>
      </c>
      <c r="AH7" s="99" t="s">
        <v>246</v>
      </c>
      <c r="AI7" s="101">
        <v>0</v>
      </c>
      <c r="AJ7" s="41">
        <v>-96</v>
      </c>
      <c r="AK7" s="41">
        <v>0</v>
      </c>
      <c r="AL7" s="42">
        <v>96</v>
      </c>
    </row>
    <row r="8" spans="1:38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8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8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8" ht="19.5" customHeight="1">
      <c r="A11" s="21"/>
      <c r="B11" s="49" t="str">
        <f>C3</f>
        <v>İZMİR (FOÇA)</v>
      </c>
      <c r="C11" s="50">
        <v>0</v>
      </c>
      <c r="D11" s="50">
        <v>12</v>
      </c>
      <c r="E11" s="51" t="str">
        <f>C6</f>
        <v>AYDIN (KUYUCAK)</v>
      </c>
      <c r="F11" s="68">
        <v>43215</v>
      </c>
      <c r="G11" s="53"/>
      <c r="H11" s="8"/>
      <c r="I11" s="51" t="str">
        <f>C6</f>
        <v>AYDIN (KUYUCAK)</v>
      </c>
      <c r="J11" s="50">
        <v>12</v>
      </c>
      <c r="K11" s="50">
        <v>0</v>
      </c>
      <c r="L11" s="51" t="str">
        <f>C3</f>
        <v>İZMİR (FOÇA)</v>
      </c>
      <c r="M11" s="68">
        <v>43285</v>
      </c>
      <c r="N11" s="53"/>
      <c r="O11" s="5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8" ht="19.5" customHeight="1">
      <c r="A12" s="21"/>
      <c r="B12" s="49" t="str">
        <f>C5</f>
        <v>AFYONKARAHİSAR (BOLVADİN)</v>
      </c>
      <c r="C12" s="50">
        <v>12</v>
      </c>
      <c r="D12" s="50">
        <v>7</v>
      </c>
      <c r="E12" s="51" t="str">
        <f>C4</f>
        <v>MANİSA (SOMA)</v>
      </c>
      <c r="F12" s="68">
        <v>43215</v>
      </c>
      <c r="G12" s="53"/>
      <c r="H12" s="8"/>
      <c r="I12" s="51" t="str">
        <f>C4</f>
        <v>MANİSA (SOMA)</v>
      </c>
      <c r="J12" s="50">
        <v>3</v>
      </c>
      <c r="K12" s="50">
        <v>12</v>
      </c>
      <c r="L12" s="51" t="str">
        <f>C5</f>
        <v>AFYONKARAHİSAR (BOLVADİN)</v>
      </c>
      <c r="M12" s="68">
        <v>43285</v>
      </c>
      <c r="N12" s="53"/>
      <c r="O12" s="5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8" ht="19.5" customHeight="1">
      <c r="A13" s="21"/>
      <c r="B13" s="49" t="str">
        <f>C7</f>
        <v>DENİZLİ (BABADAĞ)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DENİZLİ (BABADAĞ)</v>
      </c>
      <c r="J13" s="50"/>
      <c r="K13" s="50"/>
      <c r="L13" s="51" t="str">
        <f>C8</f>
        <v>BAY</v>
      </c>
      <c r="M13" s="69"/>
      <c r="N13" s="45"/>
      <c r="O13" s="4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8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8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8" ht="19.5" customHeight="1">
      <c r="A16" s="21"/>
      <c r="B16" s="49" t="str">
        <f>C7</f>
        <v>DENİZLİ (BABADAĞ)</v>
      </c>
      <c r="C16" s="50">
        <v>2</v>
      </c>
      <c r="D16" s="50">
        <v>12</v>
      </c>
      <c r="E16" s="51" t="str">
        <f>C5</f>
        <v>AFYONKARAHİSAR (BOLVADİN)</v>
      </c>
      <c r="F16" s="70">
        <v>43222</v>
      </c>
      <c r="G16" s="53"/>
      <c r="H16" s="8"/>
      <c r="I16" s="51" t="str">
        <f>C5</f>
        <v>AFYONKARAHİSAR (BOLVADİN)</v>
      </c>
      <c r="J16" s="50">
        <v>12</v>
      </c>
      <c r="K16" s="50">
        <v>0</v>
      </c>
      <c r="L16" s="51" t="str">
        <f>C7</f>
        <v>DENİZLİ (BABADAĞ)</v>
      </c>
      <c r="M16" s="70">
        <v>43292</v>
      </c>
      <c r="N16" s="53"/>
      <c r="O16" s="5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9.5" customHeight="1">
      <c r="A17" s="21"/>
      <c r="B17" s="49" t="str">
        <f>C4</f>
        <v>MANİSA (SOMA)</v>
      </c>
      <c r="C17" s="50">
        <v>12</v>
      </c>
      <c r="D17" s="50">
        <v>0</v>
      </c>
      <c r="E17" s="51" t="str">
        <f>C3</f>
        <v>İZMİR (FOÇA)</v>
      </c>
      <c r="F17" s="70">
        <v>43222</v>
      </c>
      <c r="G17" s="53"/>
      <c r="H17" s="8"/>
      <c r="I17" s="51" t="str">
        <f>C3</f>
        <v>İZMİR (FOÇA)</v>
      </c>
      <c r="J17" s="50">
        <v>0</v>
      </c>
      <c r="K17" s="50">
        <v>12</v>
      </c>
      <c r="L17" s="51" t="str">
        <f>C4</f>
        <v>MANİSA (SOMA)</v>
      </c>
      <c r="M17" s="70">
        <v>43292</v>
      </c>
      <c r="N17" s="53"/>
      <c r="O17" s="5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9.5" customHeight="1">
      <c r="A18" s="21"/>
      <c r="B18" s="49" t="str">
        <f>C6</f>
        <v>AYDIN (KUYUCAK)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AYDIN (KUYUCAK)</v>
      </c>
      <c r="J18" s="50"/>
      <c r="K18" s="50"/>
      <c r="L18" s="51" t="str">
        <f>C8</f>
        <v>BAY</v>
      </c>
      <c r="M18" s="69"/>
      <c r="N18" s="45"/>
      <c r="O18" s="4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9.5" customHeight="1">
      <c r="A21" s="21"/>
      <c r="B21" s="49" t="str">
        <f>C6</f>
        <v>AYDIN (KUYUCAK)</v>
      </c>
      <c r="C21" s="50">
        <v>5</v>
      </c>
      <c r="D21" s="50">
        <v>12</v>
      </c>
      <c r="E21" s="51" t="str">
        <f>C4</f>
        <v>MANİSA (SOMA)</v>
      </c>
      <c r="F21" s="70">
        <v>43229</v>
      </c>
      <c r="G21" s="53"/>
      <c r="H21" s="8"/>
      <c r="I21" s="51" t="str">
        <f>C4</f>
        <v>MANİSA (SOMA)</v>
      </c>
      <c r="J21" s="50">
        <v>5</v>
      </c>
      <c r="K21" s="50">
        <v>12</v>
      </c>
      <c r="L21" s="51" t="str">
        <f>C6</f>
        <v>AYDIN (KUYUCAK)</v>
      </c>
      <c r="M21" s="70">
        <v>43299</v>
      </c>
      <c r="N21" s="53"/>
      <c r="O21" s="5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9.5" customHeight="1">
      <c r="A22" s="21"/>
      <c r="B22" s="49" t="str">
        <f>C3</f>
        <v>İZMİR (FOÇA)</v>
      </c>
      <c r="C22" s="50">
        <v>0</v>
      </c>
      <c r="D22" s="50">
        <v>12</v>
      </c>
      <c r="E22" s="51" t="str">
        <f t="shared" ref="E22:E23" si="2">C7</f>
        <v>DENİZLİ (BABADAĞ)</v>
      </c>
      <c r="F22" s="70">
        <v>43229</v>
      </c>
      <c r="G22" s="53"/>
      <c r="H22" s="8"/>
      <c r="I22" s="51" t="str">
        <f>C7</f>
        <v>DENİZLİ (BABADAĞ)</v>
      </c>
      <c r="J22" s="50">
        <v>12</v>
      </c>
      <c r="K22" s="50">
        <v>0</v>
      </c>
      <c r="L22" s="51" t="str">
        <f>C3</f>
        <v>İZMİR (FOÇA)</v>
      </c>
      <c r="M22" s="70">
        <v>43299</v>
      </c>
      <c r="N22" s="53"/>
      <c r="O22" s="5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9.5" customHeight="1">
      <c r="A23" s="21"/>
      <c r="B23" s="49" t="str">
        <f>C5</f>
        <v>AFYONKARAHİSAR (BOLVADİN)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AFYONKARAHİSAR (BOLVADİN)</v>
      </c>
      <c r="J23" s="50"/>
      <c r="K23" s="50"/>
      <c r="L23" s="51" t="str">
        <f>C8</f>
        <v>BAY</v>
      </c>
      <c r="M23" s="69"/>
      <c r="N23" s="45"/>
      <c r="O23" s="4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9.5" customHeight="1">
      <c r="A26" s="21"/>
      <c r="B26" s="49" t="str">
        <f>C5</f>
        <v>AFYONKARAHİSAR (BOLVADİN)</v>
      </c>
      <c r="C26" s="50">
        <v>12</v>
      </c>
      <c r="D26" s="50">
        <v>0</v>
      </c>
      <c r="E26" s="51" t="str">
        <f>C3</f>
        <v>İZMİR (FOÇA)</v>
      </c>
      <c r="F26" s="70">
        <v>43271</v>
      </c>
      <c r="G26" s="53"/>
      <c r="H26" s="8"/>
      <c r="I26" s="51" t="str">
        <f>C3</f>
        <v>İZMİR (FOÇA)</v>
      </c>
      <c r="J26" s="50">
        <v>0</v>
      </c>
      <c r="K26" s="50">
        <v>12</v>
      </c>
      <c r="L26" s="51" t="str">
        <f>C5</f>
        <v>AFYONKARAHİSAR (BOLVADİN)</v>
      </c>
      <c r="M26" s="70">
        <v>43306</v>
      </c>
      <c r="N26" s="53"/>
      <c r="O26" s="5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9.5" customHeight="1">
      <c r="A27" s="21"/>
      <c r="B27" s="49" t="str">
        <f>C7</f>
        <v>DENİZLİ (BABADAĞ)</v>
      </c>
      <c r="C27" s="50">
        <v>7</v>
      </c>
      <c r="D27" s="50">
        <v>12</v>
      </c>
      <c r="E27" s="51" t="str">
        <f>C6</f>
        <v>AYDIN (KUYUCAK)</v>
      </c>
      <c r="F27" s="70">
        <v>43271</v>
      </c>
      <c r="G27" s="53"/>
      <c r="H27" s="8"/>
      <c r="I27" s="51" t="str">
        <f>C6</f>
        <v>AYDIN (KUYUCAK)</v>
      </c>
      <c r="J27" s="50">
        <v>12</v>
      </c>
      <c r="K27" s="50">
        <v>1</v>
      </c>
      <c r="L27" s="51" t="str">
        <f t="shared" ref="L27:L28" si="3">C7</f>
        <v>DENİZLİ (BABADAĞ)</v>
      </c>
      <c r="M27" s="70">
        <v>43306</v>
      </c>
      <c r="N27" s="53"/>
      <c r="O27" s="5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9.5" customHeight="1">
      <c r="A28" s="21"/>
      <c r="B28" s="49" t="str">
        <f>C4</f>
        <v>MANİSA (SOMA)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MANİSA (SOMA)</v>
      </c>
      <c r="J28" s="50"/>
      <c r="K28" s="50"/>
      <c r="L28" s="51" t="str">
        <f t="shared" si="3"/>
        <v>BAY</v>
      </c>
      <c r="M28" s="69"/>
      <c r="N28" s="45"/>
      <c r="O28" s="4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9.5" customHeight="1">
      <c r="A31" s="21"/>
      <c r="B31" s="49" t="str">
        <f>C4</f>
        <v>MANİSA (SOMA)</v>
      </c>
      <c r="C31" s="50">
        <v>12</v>
      </c>
      <c r="D31" s="50">
        <v>2</v>
      </c>
      <c r="E31" s="51" t="str">
        <f>C7</f>
        <v>DENİZLİ (BABADAĞ)</v>
      </c>
      <c r="F31" s="70">
        <v>43278</v>
      </c>
      <c r="G31" s="53"/>
      <c r="H31" s="8"/>
      <c r="I31" s="51" t="str">
        <f>C7</f>
        <v>DENİZLİ (BABADAĞ)</v>
      </c>
      <c r="J31" s="50">
        <v>12</v>
      </c>
      <c r="K31" s="50">
        <v>9</v>
      </c>
      <c r="L31" s="51" t="str">
        <f>C4</f>
        <v>MANİSA (SOMA)</v>
      </c>
      <c r="M31" s="70">
        <v>43313</v>
      </c>
      <c r="N31" s="53"/>
      <c r="O31" s="5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9.5" customHeight="1">
      <c r="A32" s="21"/>
      <c r="B32" s="49" t="str">
        <f>C6</f>
        <v>AYDIN (KUYUCAK)</v>
      </c>
      <c r="C32" s="50">
        <v>6</v>
      </c>
      <c r="D32" s="50">
        <v>12</v>
      </c>
      <c r="E32" s="51" t="str">
        <f>C5</f>
        <v>AFYONKARAHİSAR (BOLVADİN)</v>
      </c>
      <c r="F32" s="70">
        <v>43278</v>
      </c>
      <c r="G32" s="53"/>
      <c r="H32" s="8"/>
      <c r="I32" s="51" t="str">
        <f>C5</f>
        <v>AFYONKARAHİSAR (BOLVADİN)</v>
      </c>
      <c r="J32" s="50">
        <v>12</v>
      </c>
      <c r="K32" s="50">
        <v>11</v>
      </c>
      <c r="L32" s="51" t="str">
        <f>C6</f>
        <v>AYDIN (KUYUCAK)</v>
      </c>
      <c r="M32" s="70">
        <v>43313</v>
      </c>
      <c r="N32" s="53"/>
      <c r="O32" s="5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9.5" customHeight="1">
      <c r="A33" s="21"/>
      <c r="B33" s="49" t="str">
        <f>C3</f>
        <v>İZMİR (FOÇA)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İZMİR (FOÇA)</v>
      </c>
      <c r="J33" s="50"/>
      <c r="K33" s="50"/>
      <c r="L33" s="51" t="str">
        <f>C8</f>
        <v>BAY</v>
      </c>
      <c r="M33" s="69"/>
      <c r="N33" s="45"/>
      <c r="O33" s="4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</sheetData>
  <sortState ref="AH3:AL7">
    <sortCondition descending="1" ref="AI3:AI7"/>
    <sortCondition descending="1" ref="AJ3:AJ7"/>
  </sortState>
  <mergeCells count="15">
    <mergeCell ref="C15:D15"/>
    <mergeCell ref="C20:D20"/>
    <mergeCell ref="C30:D30"/>
    <mergeCell ref="J30:K30"/>
    <mergeCell ref="C25:D25"/>
    <mergeCell ref="J25:K25"/>
    <mergeCell ref="J20:K20"/>
    <mergeCell ref="J15:K15"/>
    <mergeCell ref="C10:D10"/>
    <mergeCell ref="J10:K10"/>
    <mergeCell ref="B1:M1"/>
    <mergeCell ref="C2:K2"/>
    <mergeCell ref="AH1:AL1"/>
    <mergeCell ref="B9:H9"/>
    <mergeCell ref="I9:M9"/>
  </mergeCells>
  <pageMargins left="0.7" right="0.7" top="0.75" bottom="0.75" header="0" footer="0"/>
  <pageSetup orientation="landscape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0"/>
  <sheetViews>
    <sheetView showGridLines="0" workbookViewId="0">
      <selection activeCell="P9" sqref="P9"/>
    </sheetView>
  </sheetViews>
  <sheetFormatPr defaultColWidth="14.44140625" defaultRowHeight="15" customHeight="1"/>
  <cols>
    <col min="1" max="1" width="2.6640625" customWidth="1"/>
    <col min="2" max="2" width="22.6640625" customWidth="1"/>
    <col min="3" max="4" width="3.6640625" customWidth="1"/>
    <col min="5" max="5" width="22.6640625" customWidth="1"/>
    <col min="6" max="6" width="8.6640625" customWidth="1"/>
    <col min="7" max="7" width="13.6640625" customWidth="1"/>
    <col min="8" max="8" width="1.6640625" customWidth="1"/>
    <col min="9" max="9" width="22.6640625" customWidth="1"/>
    <col min="10" max="11" width="3.6640625" customWidth="1"/>
    <col min="12" max="12" width="22.6640625" customWidth="1"/>
    <col min="13" max="13" width="8.6640625" customWidth="1"/>
    <col min="14" max="14" width="13.6640625" customWidth="1"/>
    <col min="15" max="15" width="1.6640625" customWidth="1"/>
    <col min="16" max="16" width="147.33203125" customWidth="1"/>
    <col min="17" max="17" width="28.6640625" customWidth="1"/>
    <col min="18" max="18" width="6.33203125" customWidth="1"/>
    <col min="19" max="19" width="7.109375" customWidth="1"/>
    <col min="20" max="20" width="10.5546875" customWidth="1"/>
    <col min="21" max="21" width="11.6640625" customWidth="1"/>
    <col min="22" max="22" width="8.5546875" hidden="1" customWidth="1"/>
    <col min="23" max="24" width="8.109375" hidden="1" customWidth="1"/>
    <col min="25" max="30" width="8.5546875" hidden="1" customWidth="1"/>
    <col min="31" max="31" width="9.6640625" hidden="1" customWidth="1"/>
    <col min="32" max="35" width="14.44140625" customWidth="1"/>
    <col min="36" max="36" width="28.6640625" customWidth="1"/>
    <col min="37" max="37" width="6.33203125" customWidth="1"/>
    <col min="38" max="38" width="7.109375" customWidth="1"/>
    <col min="39" max="39" width="10.5546875" customWidth="1"/>
    <col min="40" max="40" width="11.6640625" customWidth="1"/>
  </cols>
  <sheetData>
    <row r="1" spans="1:40" ht="21" customHeight="1">
      <c r="A1" s="7"/>
      <c r="B1" s="167" t="s">
        <v>258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3"/>
      <c r="O1" s="8"/>
      <c r="P1" s="8"/>
      <c r="Q1" s="102" t="s">
        <v>259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J1" s="141" t="s">
        <v>259</v>
      </c>
      <c r="AK1" s="142"/>
      <c r="AL1" s="142"/>
      <c r="AM1" s="142"/>
      <c r="AN1" s="143"/>
    </row>
    <row r="2" spans="1:40" ht="15.75" customHeight="1">
      <c r="A2" s="11"/>
      <c r="B2" s="12" t="s">
        <v>132</v>
      </c>
      <c r="C2" s="148" t="s">
        <v>133</v>
      </c>
      <c r="D2" s="142"/>
      <c r="E2" s="142"/>
      <c r="F2" s="142"/>
      <c r="G2" s="142"/>
      <c r="H2" s="142"/>
      <c r="I2" s="142"/>
      <c r="J2" s="142"/>
      <c r="K2" s="143"/>
      <c r="L2" s="13"/>
      <c r="M2" s="64"/>
      <c r="N2" s="13"/>
      <c r="O2" s="8"/>
      <c r="P2" s="8"/>
      <c r="Q2" s="65" t="s">
        <v>133</v>
      </c>
      <c r="R2" s="20" t="s">
        <v>134</v>
      </c>
      <c r="S2" s="20" t="s">
        <v>135</v>
      </c>
      <c r="T2" s="20" t="s">
        <v>136</v>
      </c>
      <c r="U2" s="20" t="s">
        <v>137</v>
      </c>
      <c r="V2" s="20" t="s">
        <v>138</v>
      </c>
      <c r="W2" s="20" t="s">
        <v>139</v>
      </c>
      <c r="X2" s="20" t="s">
        <v>140</v>
      </c>
      <c r="Y2" s="20" t="s">
        <v>141</v>
      </c>
      <c r="Z2" s="20" t="s">
        <v>142</v>
      </c>
      <c r="AA2" s="20" t="s">
        <v>143</v>
      </c>
      <c r="AB2" s="20" t="s">
        <v>144</v>
      </c>
      <c r="AC2" s="20" t="s">
        <v>145</v>
      </c>
      <c r="AD2" s="20" t="s">
        <v>146</v>
      </c>
      <c r="AE2" s="20" t="s">
        <v>147</v>
      </c>
      <c r="AJ2" s="107" t="s">
        <v>133</v>
      </c>
      <c r="AK2" s="32" t="s">
        <v>134</v>
      </c>
      <c r="AL2" s="33" t="s">
        <v>135</v>
      </c>
      <c r="AM2" s="33" t="s">
        <v>136</v>
      </c>
      <c r="AN2" s="34" t="s">
        <v>137</v>
      </c>
    </row>
    <row r="3" spans="1:40" ht="15.6">
      <c r="A3" s="11"/>
      <c r="B3" s="90">
        <v>1</v>
      </c>
      <c r="C3" s="91" t="s">
        <v>260</v>
      </c>
      <c r="D3" s="75"/>
      <c r="E3" s="75"/>
      <c r="F3" s="75"/>
      <c r="G3" s="75"/>
      <c r="H3" s="75"/>
      <c r="I3" s="75"/>
      <c r="J3" s="75"/>
      <c r="K3" s="76"/>
      <c r="L3" s="8"/>
      <c r="M3" s="66"/>
      <c r="N3" s="8"/>
      <c r="O3" s="8"/>
      <c r="P3" s="8"/>
      <c r="Q3" s="106" t="s">
        <v>261</v>
      </c>
      <c r="R3" s="63">
        <f t="shared" ref="R3:R7" si="0">SUM(V3:AE3)</f>
        <v>4</v>
      </c>
      <c r="S3" s="29">
        <f t="shared" ref="S3:S7" si="1">SUM((T3)-(U3))</f>
        <v>-13</v>
      </c>
      <c r="T3" s="29">
        <f>SUM(C11,D17,C22,D26,C33,K11,J17,K22,J26,K33)</f>
        <v>69</v>
      </c>
      <c r="U3" s="29">
        <f>SUM(D11,C17,D22,C26,D33,J11,K17,J22,K26,J33)</f>
        <v>82</v>
      </c>
      <c r="V3" s="29">
        <f>IF(C11&gt;D11,1,0)</f>
        <v>0</v>
      </c>
      <c r="W3" s="29">
        <f>IF(D17&gt;C17,1,0)</f>
        <v>0</v>
      </c>
      <c r="X3" s="29">
        <f>IF(C22&gt;D22,1,0)</f>
        <v>1</v>
      </c>
      <c r="Y3" s="29">
        <f>IF(D26&gt;C26,1,0)</f>
        <v>1</v>
      </c>
      <c r="Z3" s="29">
        <f>IF(C33&gt;D33,1,0)</f>
        <v>0</v>
      </c>
      <c r="AA3" s="29">
        <f>IF(K11&gt;J11,1,0)</f>
        <v>1</v>
      </c>
      <c r="AB3" s="29">
        <f>IF(J17&gt;K17,1,0)</f>
        <v>0</v>
      </c>
      <c r="AC3" s="29">
        <f>IF(K22&gt;J22,1,0)</f>
        <v>0</v>
      </c>
      <c r="AD3" s="29">
        <f>IF(J26&gt;K26,1,0)</f>
        <v>1</v>
      </c>
      <c r="AE3" s="29">
        <f>IF(K33&gt;J33,1,0)</f>
        <v>0</v>
      </c>
      <c r="AJ3" s="106" t="s">
        <v>262</v>
      </c>
      <c r="AK3" s="63">
        <v>6</v>
      </c>
      <c r="AL3" s="29">
        <v>26</v>
      </c>
      <c r="AM3" s="29">
        <v>87</v>
      </c>
      <c r="AN3" s="30">
        <v>61</v>
      </c>
    </row>
    <row r="4" spans="1:40" ht="15.6">
      <c r="A4" s="11"/>
      <c r="B4" s="93">
        <v>2</v>
      </c>
      <c r="C4" s="94" t="s">
        <v>263</v>
      </c>
      <c r="D4" s="79"/>
      <c r="E4" s="79"/>
      <c r="F4" s="79"/>
      <c r="G4" s="79"/>
      <c r="H4" s="79"/>
      <c r="I4" s="79"/>
      <c r="J4" s="79"/>
      <c r="K4" s="80"/>
      <c r="L4" s="8"/>
      <c r="M4" s="66"/>
      <c r="N4" s="8"/>
      <c r="O4" s="8"/>
      <c r="P4" s="8"/>
      <c r="Q4" s="99" t="s">
        <v>264</v>
      </c>
      <c r="R4" s="63">
        <f t="shared" si="0"/>
        <v>4</v>
      </c>
      <c r="S4" s="29">
        <f t="shared" si="1"/>
        <v>-3</v>
      </c>
      <c r="T4" s="29">
        <f>SUM(D12,C17,D21,C28,C31,J12,K17,J21,K28,K31)</f>
        <v>66</v>
      </c>
      <c r="U4" s="29">
        <f>SUM(C12,D17,C21,D28,D31,K12,J17,K21,J28,J31)</f>
        <v>69</v>
      </c>
      <c r="V4" s="29">
        <f>IF(D12&gt;C12,1,0)</f>
        <v>1</v>
      </c>
      <c r="W4" s="29">
        <f>IF(C17&gt;D17,1,0)</f>
        <v>1</v>
      </c>
      <c r="X4" s="29">
        <f>IF(D21&gt;C21,1,0)</f>
        <v>0</v>
      </c>
      <c r="Y4" s="29">
        <f>IF(C28&gt;D28,1,0)</f>
        <v>0</v>
      </c>
      <c r="Z4" s="29">
        <f>IF(C31&gt;D31,1,0)</f>
        <v>0</v>
      </c>
      <c r="AA4" s="29">
        <f>IF(J12&gt;K12,1,0)</f>
        <v>1</v>
      </c>
      <c r="AB4" s="29">
        <f>IF(K17&gt;J17,1,0)</f>
        <v>1</v>
      </c>
      <c r="AC4" s="29">
        <f>IF(J21&gt;K21,1,0)</f>
        <v>0</v>
      </c>
      <c r="AD4" s="29">
        <f>IF(K28&gt;J28,1,0)</f>
        <v>0</v>
      </c>
      <c r="AE4" s="29">
        <f>IF(K31&gt;J31,1,0)</f>
        <v>0</v>
      </c>
      <c r="AJ4" s="99" t="s">
        <v>267</v>
      </c>
      <c r="AK4" s="63">
        <v>5</v>
      </c>
      <c r="AL4" s="29">
        <v>25</v>
      </c>
      <c r="AM4" s="29">
        <v>79</v>
      </c>
      <c r="AN4" s="30">
        <v>54</v>
      </c>
    </row>
    <row r="5" spans="1:40" ht="15.6">
      <c r="A5" s="11"/>
      <c r="B5" s="93">
        <v>3</v>
      </c>
      <c r="C5" s="94" t="s">
        <v>265</v>
      </c>
      <c r="D5" s="79"/>
      <c r="E5" s="79"/>
      <c r="F5" s="79"/>
      <c r="G5" s="79"/>
      <c r="H5" s="79"/>
      <c r="I5" s="79"/>
      <c r="J5" s="79"/>
      <c r="K5" s="80"/>
      <c r="L5" s="8"/>
      <c r="M5" s="66"/>
      <c r="N5" s="8"/>
      <c r="O5" s="8"/>
      <c r="P5" s="8"/>
      <c r="Q5" s="99" t="s">
        <v>266</v>
      </c>
      <c r="R5" s="63">
        <f t="shared" si="0"/>
        <v>1</v>
      </c>
      <c r="S5" s="29">
        <f t="shared" si="1"/>
        <v>-35</v>
      </c>
      <c r="T5" s="29">
        <f>SUM(C12,D16,C23,C26,D32,K12,J16,K23,K26,J32)</f>
        <v>57</v>
      </c>
      <c r="U5" s="29">
        <f>SUM(D12,C16,D23,D26,C32,J12,K16,J23,J26,K32)</f>
        <v>92</v>
      </c>
      <c r="V5" s="29">
        <f>IF(C12&gt;D12,1,0)</f>
        <v>0</v>
      </c>
      <c r="W5" s="29">
        <f>IF(D16&gt;C16,1,0)</f>
        <v>0</v>
      </c>
      <c r="X5" s="29">
        <f>IF(C23&gt;D23,1,0)</f>
        <v>0</v>
      </c>
      <c r="Y5" s="29">
        <f>IF(C26&gt;D26,1,0)</f>
        <v>0</v>
      </c>
      <c r="Z5" s="29">
        <f>IF(D32&gt;C32,1,0)</f>
        <v>0</v>
      </c>
      <c r="AA5" s="29">
        <f>IF(K12&gt;J12,1,0)</f>
        <v>0</v>
      </c>
      <c r="AB5" s="29">
        <f>IF(J16&gt;K16,1,0)</f>
        <v>1</v>
      </c>
      <c r="AC5" s="29">
        <f>IF(K23&gt;J23,1,0)</f>
        <v>0</v>
      </c>
      <c r="AD5" s="29">
        <f>IF(K26&gt;J26,1,0)</f>
        <v>0</v>
      </c>
      <c r="AE5" s="29">
        <f>IF(J32&gt;K32,1,0)</f>
        <v>0</v>
      </c>
      <c r="AJ5" s="99" t="s">
        <v>264</v>
      </c>
      <c r="AK5" s="63">
        <v>4</v>
      </c>
      <c r="AL5" s="29">
        <v>-3</v>
      </c>
      <c r="AM5" s="29">
        <v>66</v>
      </c>
      <c r="AN5" s="30">
        <v>69</v>
      </c>
    </row>
    <row r="6" spans="1:40" ht="15.6">
      <c r="A6" s="11"/>
      <c r="B6" s="93">
        <v>4</v>
      </c>
      <c r="C6" s="94" t="s">
        <v>268</v>
      </c>
      <c r="D6" s="79"/>
      <c r="E6" s="79"/>
      <c r="F6" s="79"/>
      <c r="G6" s="79"/>
      <c r="H6" s="79"/>
      <c r="I6" s="79"/>
      <c r="J6" s="79"/>
      <c r="K6" s="80"/>
      <c r="L6" s="8"/>
      <c r="M6" s="66"/>
      <c r="N6" s="8"/>
      <c r="O6" s="8"/>
      <c r="P6" s="8"/>
      <c r="Q6" s="99" t="s">
        <v>269</v>
      </c>
      <c r="R6" s="63">
        <f t="shared" si="0"/>
        <v>6</v>
      </c>
      <c r="S6" s="29">
        <f t="shared" si="1"/>
        <v>26</v>
      </c>
      <c r="T6" s="29">
        <f>SUM(D11,C18,C21,D27,C32,J11,K18,K21,J27,K32)</f>
        <v>87</v>
      </c>
      <c r="U6" s="29">
        <f>SUM(C11,D18,D21,C27,D32,K11,J18,J21,K27,J32)</f>
        <v>61</v>
      </c>
      <c r="V6" s="29">
        <f>IF(D11&gt;C11,1,0)</f>
        <v>1</v>
      </c>
      <c r="W6" s="29">
        <f>IF(C18&gt;D18,1,0)</f>
        <v>0</v>
      </c>
      <c r="X6" s="29">
        <f>IF(C21&gt;D21,1,0)</f>
        <v>1</v>
      </c>
      <c r="Y6" s="29">
        <f>IF(D27&gt;C27,1,0)</f>
        <v>1</v>
      </c>
      <c r="Z6" s="29">
        <f>IF(C32&gt;D32,1,0)</f>
        <v>1</v>
      </c>
      <c r="AA6" s="29">
        <f>IF(J11&gt;K11,1,0)</f>
        <v>0</v>
      </c>
      <c r="AB6" s="29">
        <f>IF(K18&gt;J18,1,0)</f>
        <v>0</v>
      </c>
      <c r="AC6" s="29">
        <f>IF(K21&gt;J21,1,0)</f>
        <v>1</v>
      </c>
      <c r="AD6" s="29">
        <f>IF(J27&gt;K27,1,0)</f>
        <v>0</v>
      </c>
      <c r="AE6" s="29">
        <f>IF(K32&gt;J32,1,0)</f>
        <v>1</v>
      </c>
      <c r="AJ6" s="99" t="s">
        <v>261</v>
      </c>
      <c r="AK6" s="63">
        <v>4</v>
      </c>
      <c r="AL6" s="29">
        <v>-13</v>
      </c>
      <c r="AM6" s="29">
        <v>69</v>
      </c>
      <c r="AN6" s="30">
        <v>82</v>
      </c>
    </row>
    <row r="7" spans="1:40" ht="15.75" customHeight="1">
      <c r="A7" s="11"/>
      <c r="B7" s="93">
        <v>5</v>
      </c>
      <c r="C7" s="94" t="s">
        <v>270</v>
      </c>
      <c r="D7" s="79"/>
      <c r="E7" s="79"/>
      <c r="F7" s="79"/>
      <c r="G7" s="79"/>
      <c r="H7" s="79"/>
      <c r="I7" s="79"/>
      <c r="J7" s="79"/>
      <c r="K7" s="80"/>
      <c r="L7" s="8"/>
      <c r="M7" s="66"/>
      <c r="N7" s="8"/>
      <c r="O7" s="8"/>
      <c r="P7" s="8"/>
      <c r="Q7" s="99" t="s">
        <v>271</v>
      </c>
      <c r="R7" s="63">
        <f t="shared" si="0"/>
        <v>5</v>
      </c>
      <c r="S7" s="29">
        <f t="shared" si="1"/>
        <v>25</v>
      </c>
      <c r="T7" s="29">
        <f>SUM(C13,C16,D22,C27,D31,K13,K16,J22,K27,J31)</f>
        <v>79</v>
      </c>
      <c r="U7" s="29">
        <f>SUM(D13,D16,C22,D27,C31,J13,J16,K22,J27,K31)</f>
        <v>54</v>
      </c>
      <c r="V7" s="29">
        <f>IF(C13&gt;D13,1,0)</f>
        <v>0</v>
      </c>
      <c r="W7" s="29">
        <f>IF(C16&gt;D16,1,0)</f>
        <v>1</v>
      </c>
      <c r="X7" s="29">
        <f>IF(D22&gt;C22,1,0)</f>
        <v>0</v>
      </c>
      <c r="Y7" s="29">
        <f>IF(C27&gt;D27,1,0)</f>
        <v>0</v>
      </c>
      <c r="Z7" s="29">
        <f>IF(D31&gt;C31,1,0)</f>
        <v>1</v>
      </c>
      <c r="AA7" s="29">
        <f>IF(K13&gt;J13,1,0)</f>
        <v>0</v>
      </c>
      <c r="AB7" s="29">
        <f>IF(K16&gt;J16,1,0)</f>
        <v>0</v>
      </c>
      <c r="AC7" s="29">
        <f>IF(J22&gt;K22,1,0)</f>
        <v>1</v>
      </c>
      <c r="AD7" s="29">
        <f>IF(K27&gt;J27,1,0)</f>
        <v>1</v>
      </c>
      <c r="AE7" s="29">
        <f>IF(J31&gt;K31,1,0)</f>
        <v>1</v>
      </c>
      <c r="AJ7" s="99" t="s">
        <v>266</v>
      </c>
      <c r="AK7" s="101">
        <v>1</v>
      </c>
      <c r="AL7" s="41">
        <v>-35</v>
      </c>
      <c r="AM7" s="41">
        <v>57</v>
      </c>
      <c r="AN7" s="42">
        <v>92</v>
      </c>
    </row>
    <row r="8" spans="1:40" ht="14.4">
      <c r="A8" s="11"/>
      <c r="B8" s="95">
        <v>6</v>
      </c>
      <c r="C8" s="96" t="s">
        <v>158</v>
      </c>
      <c r="D8" s="84"/>
      <c r="E8" s="84"/>
      <c r="F8" s="84"/>
      <c r="G8" s="84"/>
      <c r="H8" s="84"/>
      <c r="I8" s="84"/>
      <c r="J8" s="84"/>
      <c r="K8" s="85"/>
      <c r="L8" s="8"/>
      <c r="M8" s="66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40" ht="15.6">
      <c r="A9" s="21"/>
      <c r="B9" s="173" t="s">
        <v>159</v>
      </c>
      <c r="C9" s="153"/>
      <c r="D9" s="153"/>
      <c r="E9" s="153"/>
      <c r="F9" s="153"/>
      <c r="G9" s="153"/>
      <c r="H9" s="174"/>
      <c r="I9" s="152" t="s">
        <v>160</v>
      </c>
      <c r="J9" s="153"/>
      <c r="K9" s="153"/>
      <c r="L9" s="153"/>
      <c r="M9" s="153"/>
      <c r="N9" s="43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40" ht="15.6">
      <c r="A10" s="21"/>
      <c r="B10" s="44" t="s">
        <v>138</v>
      </c>
      <c r="C10" s="151" t="s">
        <v>161</v>
      </c>
      <c r="D10" s="150"/>
      <c r="E10" s="45"/>
      <c r="F10" s="67" t="s">
        <v>162</v>
      </c>
      <c r="G10" s="47" t="s">
        <v>163</v>
      </c>
      <c r="H10" s="8" t="s">
        <v>164</v>
      </c>
      <c r="I10" s="44" t="s">
        <v>143</v>
      </c>
      <c r="J10" s="151" t="s">
        <v>161</v>
      </c>
      <c r="K10" s="150"/>
      <c r="L10" s="45"/>
      <c r="M10" s="67" t="s">
        <v>162</v>
      </c>
      <c r="N10" s="47" t="s">
        <v>163</v>
      </c>
      <c r="O10" s="48"/>
      <c r="P10" s="4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40" ht="19.5" customHeight="1">
      <c r="A11" s="21"/>
      <c r="B11" s="49" t="str">
        <f>C3</f>
        <v>İZMİR (NARLIDERE YBRM)</v>
      </c>
      <c r="C11" s="50">
        <v>9</v>
      </c>
      <c r="D11" s="50">
        <v>12</v>
      </c>
      <c r="E11" s="51" t="str">
        <f>C6</f>
        <v>DENİZLİ (MERKEZ)</v>
      </c>
      <c r="F11" s="68">
        <v>43215</v>
      </c>
      <c r="G11" s="53"/>
      <c r="H11" s="8"/>
      <c r="I11" s="51" t="str">
        <f>C6</f>
        <v>DENİZLİ (MERKEZ)</v>
      </c>
      <c r="J11" s="50">
        <v>8</v>
      </c>
      <c r="K11" s="50">
        <v>12</v>
      </c>
      <c r="L11" s="51" t="str">
        <f>C3</f>
        <v>İZMİR (NARLIDERE YBRM)</v>
      </c>
      <c r="M11" s="68">
        <v>43285</v>
      </c>
      <c r="N11" s="53"/>
      <c r="O11" s="54"/>
      <c r="P11" s="5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0" ht="19.5" customHeight="1">
      <c r="A12" s="21"/>
      <c r="B12" s="49" t="str">
        <f>C5</f>
        <v>MUĞLA (AHNÖ HUZUREVİ)</v>
      </c>
      <c r="C12" s="50">
        <v>8</v>
      </c>
      <c r="D12" s="50">
        <v>12</v>
      </c>
      <c r="E12" s="51" t="str">
        <f>C4</f>
        <v>AFYON (ENGELSİZ YAŞAM MERKZ)</v>
      </c>
      <c r="F12" s="68">
        <v>43215</v>
      </c>
      <c r="G12" s="53"/>
      <c r="H12" s="8"/>
      <c r="I12" s="51" t="str">
        <f>C4</f>
        <v>AFYON (ENGELSİZ YAŞAM MERKZ)</v>
      </c>
      <c r="J12" s="50">
        <v>12</v>
      </c>
      <c r="K12" s="50">
        <v>4</v>
      </c>
      <c r="L12" s="51" t="str">
        <f>C5</f>
        <v>MUĞLA (AHNÖ HUZUREVİ)</v>
      </c>
      <c r="M12" s="68">
        <v>43285</v>
      </c>
      <c r="N12" s="53"/>
      <c r="O12" s="54"/>
      <c r="P12" s="5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0" ht="19.5" customHeight="1">
      <c r="A13" s="21"/>
      <c r="B13" s="49" t="str">
        <f>C7</f>
        <v>İZMİR (BORNOVA)</v>
      </c>
      <c r="C13" s="50"/>
      <c r="D13" s="50"/>
      <c r="E13" s="51" t="str">
        <f>C8</f>
        <v>BAY</v>
      </c>
      <c r="F13" s="69"/>
      <c r="G13" s="45"/>
      <c r="H13" s="8"/>
      <c r="I13" s="51" t="str">
        <f>C7</f>
        <v>İZMİR (BORNOVA)</v>
      </c>
      <c r="J13" s="50"/>
      <c r="K13" s="50"/>
      <c r="L13" s="51" t="str">
        <f>C8</f>
        <v>BAY</v>
      </c>
      <c r="M13" s="69"/>
      <c r="N13" s="45"/>
      <c r="O13" s="45"/>
      <c r="P13" s="4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0" ht="14.25" customHeight="1">
      <c r="A14" s="21"/>
      <c r="B14" s="8"/>
      <c r="C14" s="8"/>
      <c r="D14" s="8"/>
      <c r="E14" s="8"/>
      <c r="F14" s="66"/>
      <c r="G14" s="8"/>
      <c r="H14" s="8"/>
      <c r="I14" s="8"/>
      <c r="J14" s="8"/>
      <c r="K14" s="8"/>
      <c r="L14" s="8"/>
      <c r="M14" s="66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0" ht="15.6">
      <c r="A15" s="21"/>
      <c r="B15" s="44" t="s">
        <v>165</v>
      </c>
      <c r="C15" s="151" t="s">
        <v>161</v>
      </c>
      <c r="D15" s="150"/>
      <c r="E15" s="45"/>
      <c r="F15" s="67" t="s">
        <v>162</v>
      </c>
      <c r="G15" s="47" t="s">
        <v>163</v>
      </c>
      <c r="H15" s="8"/>
      <c r="I15" s="44" t="s">
        <v>144</v>
      </c>
      <c r="J15" s="151" t="s">
        <v>161</v>
      </c>
      <c r="K15" s="150"/>
      <c r="L15" s="45"/>
      <c r="M15" s="67" t="s">
        <v>162</v>
      </c>
      <c r="N15" s="47" t="s">
        <v>163</v>
      </c>
      <c r="O15" s="48"/>
      <c r="P15" s="4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0" ht="19.5" customHeight="1">
      <c r="A16" s="21"/>
      <c r="B16" s="49" t="str">
        <f>C7</f>
        <v>İZMİR (BORNOVA)</v>
      </c>
      <c r="C16" s="50">
        <v>12</v>
      </c>
      <c r="D16" s="50">
        <v>0</v>
      </c>
      <c r="E16" s="51" t="str">
        <f>C5</f>
        <v>MUĞLA (AHNÖ HUZUREVİ)</v>
      </c>
      <c r="F16" s="70">
        <v>43222</v>
      </c>
      <c r="G16" s="53"/>
      <c r="H16" s="8"/>
      <c r="I16" s="51" t="str">
        <f>C5</f>
        <v>MUĞLA (AHNÖ HUZUREVİ)</v>
      </c>
      <c r="J16" s="50">
        <v>12</v>
      </c>
      <c r="K16" s="50">
        <v>8</v>
      </c>
      <c r="L16" s="51" t="str">
        <f>C7</f>
        <v>İZMİR (BORNOVA)</v>
      </c>
      <c r="M16" s="70">
        <v>43292</v>
      </c>
      <c r="N16" s="53"/>
      <c r="O16" s="54"/>
      <c r="P16" s="5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21"/>
      <c r="B17" s="49" t="str">
        <f>C4</f>
        <v>AFYON (ENGELSİZ YAŞAM MERKZ)</v>
      </c>
      <c r="C17" s="50">
        <v>12</v>
      </c>
      <c r="D17" s="50">
        <v>5</v>
      </c>
      <c r="E17" s="51" t="str">
        <f>C3</f>
        <v>İZMİR (NARLIDERE YBRM)</v>
      </c>
      <c r="F17" s="70">
        <v>43222</v>
      </c>
      <c r="G17" s="53"/>
      <c r="H17" s="8"/>
      <c r="I17" s="51" t="str">
        <f>C3</f>
        <v>İZMİR (NARLIDERE YBRM)</v>
      </c>
      <c r="J17" s="50">
        <v>4</v>
      </c>
      <c r="K17" s="50">
        <v>12</v>
      </c>
      <c r="L17" s="51" t="str">
        <f>C4</f>
        <v>AFYON (ENGELSİZ YAŞAM MERKZ)</v>
      </c>
      <c r="M17" s="70">
        <v>43292</v>
      </c>
      <c r="N17" s="53"/>
      <c r="O17" s="54"/>
      <c r="P17" s="5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>
      <c r="A18" s="21"/>
      <c r="B18" s="49" t="str">
        <f>C6</f>
        <v>DENİZLİ (MERKEZ)</v>
      </c>
      <c r="C18" s="50"/>
      <c r="D18" s="50"/>
      <c r="E18" s="51" t="str">
        <f>C8</f>
        <v>BAY</v>
      </c>
      <c r="F18" s="69"/>
      <c r="G18" s="45"/>
      <c r="H18" s="8"/>
      <c r="I18" s="51" t="str">
        <f>C6</f>
        <v>DENİZLİ (MERKEZ)</v>
      </c>
      <c r="J18" s="50"/>
      <c r="K18" s="50"/>
      <c r="L18" s="51" t="str">
        <f>C8</f>
        <v>BAY</v>
      </c>
      <c r="M18" s="69"/>
      <c r="N18" s="45"/>
      <c r="O18" s="45"/>
      <c r="P18" s="4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4.25" customHeight="1">
      <c r="A19" s="21"/>
      <c r="B19" s="8"/>
      <c r="C19" s="8"/>
      <c r="D19" s="8"/>
      <c r="E19" s="8"/>
      <c r="F19" s="66"/>
      <c r="G19" s="8"/>
      <c r="H19" s="8"/>
      <c r="I19" s="8"/>
      <c r="J19" s="8"/>
      <c r="K19" s="8"/>
      <c r="L19" s="8"/>
      <c r="M19" s="66"/>
      <c r="N19" s="8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>
      <c r="A20" s="21"/>
      <c r="B20" s="44" t="s">
        <v>166</v>
      </c>
      <c r="C20" s="151" t="s">
        <v>161</v>
      </c>
      <c r="D20" s="150"/>
      <c r="E20" s="45"/>
      <c r="F20" s="67" t="s">
        <v>162</v>
      </c>
      <c r="G20" s="47" t="s">
        <v>163</v>
      </c>
      <c r="H20" s="8"/>
      <c r="I20" s="44" t="s">
        <v>145</v>
      </c>
      <c r="J20" s="151" t="s">
        <v>161</v>
      </c>
      <c r="K20" s="150"/>
      <c r="L20" s="45"/>
      <c r="M20" s="67" t="s">
        <v>162</v>
      </c>
      <c r="N20" s="47" t="s">
        <v>163</v>
      </c>
      <c r="O20" s="48"/>
      <c r="P20" s="4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 customHeight="1">
      <c r="A21" s="21"/>
      <c r="B21" s="49" t="str">
        <f>C6</f>
        <v>DENİZLİ (MERKEZ)</v>
      </c>
      <c r="C21" s="50">
        <v>12</v>
      </c>
      <c r="D21" s="50">
        <v>7</v>
      </c>
      <c r="E21" s="51" t="str">
        <f>C4</f>
        <v>AFYON (ENGELSİZ YAŞAM MERKZ)</v>
      </c>
      <c r="F21" s="70">
        <v>43229</v>
      </c>
      <c r="G21" s="53"/>
      <c r="H21" s="8"/>
      <c r="I21" s="51" t="str">
        <f>C4</f>
        <v>AFYON (ENGELSİZ YAŞAM MERKZ)</v>
      </c>
      <c r="J21" s="50">
        <v>3</v>
      </c>
      <c r="K21" s="50">
        <v>12</v>
      </c>
      <c r="L21" s="51" t="str">
        <f>C6</f>
        <v>DENİZLİ (MERKEZ)</v>
      </c>
      <c r="M21" s="70">
        <v>43299</v>
      </c>
      <c r="N21" s="53"/>
      <c r="O21" s="54"/>
      <c r="P21" s="5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>
      <c r="A22" s="21"/>
      <c r="B22" s="49" t="str">
        <f>C3</f>
        <v>İZMİR (NARLIDERE YBRM)</v>
      </c>
      <c r="C22" s="50">
        <v>12</v>
      </c>
      <c r="D22" s="50">
        <v>6</v>
      </c>
      <c r="E22" s="51" t="str">
        <f t="shared" ref="E22:E23" si="2">C7</f>
        <v>İZMİR (BORNOVA)</v>
      </c>
      <c r="F22" s="70">
        <v>43229</v>
      </c>
      <c r="G22" s="53"/>
      <c r="H22" s="8"/>
      <c r="I22" s="51" t="str">
        <f>C7</f>
        <v>İZMİR (BORNOVA)</v>
      </c>
      <c r="J22" s="50">
        <v>12</v>
      </c>
      <c r="K22" s="50">
        <v>3</v>
      </c>
      <c r="L22" s="51" t="str">
        <f>C3</f>
        <v>İZMİR (NARLIDERE YBRM)</v>
      </c>
      <c r="M22" s="70">
        <v>43299</v>
      </c>
      <c r="N22" s="53"/>
      <c r="O22" s="54"/>
      <c r="P22" s="5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9.5" customHeight="1">
      <c r="A23" s="21"/>
      <c r="B23" s="49" t="str">
        <f>C5</f>
        <v>MUĞLA (AHNÖ HUZUREVİ)</v>
      </c>
      <c r="C23" s="50"/>
      <c r="D23" s="50"/>
      <c r="E23" s="51" t="str">
        <f t="shared" si="2"/>
        <v>BAY</v>
      </c>
      <c r="F23" s="69"/>
      <c r="G23" s="45"/>
      <c r="H23" s="8"/>
      <c r="I23" s="51" t="str">
        <f>C5</f>
        <v>MUĞLA (AHNÖ HUZUREVİ)</v>
      </c>
      <c r="J23" s="50"/>
      <c r="K23" s="50"/>
      <c r="L23" s="51" t="str">
        <f>C8</f>
        <v>BAY</v>
      </c>
      <c r="M23" s="69"/>
      <c r="N23" s="45"/>
      <c r="O23" s="45"/>
      <c r="P23" s="4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21"/>
      <c r="B24" s="8"/>
      <c r="C24" s="8"/>
      <c r="D24" s="8"/>
      <c r="E24" s="8"/>
      <c r="F24" s="66"/>
      <c r="G24" s="8"/>
      <c r="H24" s="8"/>
      <c r="I24" s="8"/>
      <c r="J24" s="8"/>
      <c r="K24" s="8"/>
      <c r="L24" s="8"/>
      <c r="M24" s="66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21"/>
      <c r="B25" s="44" t="s">
        <v>141</v>
      </c>
      <c r="C25" s="151" t="s">
        <v>161</v>
      </c>
      <c r="D25" s="150"/>
      <c r="E25" s="45"/>
      <c r="F25" s="67" t="s">
        <v>162</v>
      </c>
      <c r="G25" s="47" t="s">
        <v>163</v>
      </c>
      <c r="H25" s="8"/>
      <c r="I25" s="44" t="s">
        <v>146</v>
      </c>
      <c r="J25" s="151" t="s">
        <v>161</v>
      </c>
      <c r="K25" s="150"/>
      <c r="L25" s="45"/>
      <c r="M25" s="67" t="s">
        <v>162</v>
      </c>
      <c r="N25" s="47" t="s">
        <v>163</v>
      </c>
      <c r="O25" s="48"/>
      <c r="P25" s="4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21"/>
      <c r="B26" s="49" t="str">
        <f>C5</f>
        <v>MUĞLA (AHNÖ HUZUREVİ)</v>
      </c>
      <c r="C26" s="50">
        <v>11</v>
      </c>
      <c r="D26" s="50">
        <v>12</v>
      </c>
      <c r="E26" s="51" t="str">
        <f>C3</f>
        <v>İZMİR (NARLIDERE YBRM)</v>
      </c>
      <c r="F26" s="70">
        <v>43271</v>
      </c>
      <c r="G26" s="53"/>
      <c r="H26" s="8"/>
      <c r="I26" s="51" t="str">
        <f>C3</f>
        <v>İZMİR (NARLIDERE YBRM)</v>
      </c>
      <c r="J26" s="50">
        <v>12</v>
      </c>
      <c r="K26" s="50">
        <v>9</v>
      </c>
      <c r="L26" s="51" t="str">
        <f>C5</f>
        <v>MUĞLA (AHNÖ HUZUREVİ)</v>
      </c>
      <c r="M26" s="70">
        <v>43306</v>
      </c>
      <c r="N26" s="53"/>
      <c r="O26" s="54"/>
      <c r="P26" s="5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21"/>
      <c r="B27" s="49" t="str">
        <f>C7</f>
        <v>İZMİR (BORNOVA)</v>
      </c>
      <c r="C27" s="50">
        <v>5</v>
      </c>
      <c r="D27" s="50">
        <v>12</v>
      </c>
      <c r="E27" s="51" t="str">
        <f>C6</f>
        <v>DENİZLİ (MERKEZ)</v>
      </c>
      <c r="F27" s="70">
        <v>43271</v>
      </c>
      <c r="G27" s="53"/>
      <c r="H27" s="8"/>
      <c r="I27" s="51" t="str">
        <f>C6</f>
        <v>DENİZLİ (MERKEZ)</v>
      </c>
      <c r="J27" s="50">
        <v>7</v>
      </c>
      <c r="K27" s="50">
        <v>12</v>
      </c>
      <c r="L27" s="51" t="str">
        <f t="shared" ref="L27:L28" si="3">C7</f>
        <v>İZMİR (BORNOVA)</v>
      </c>
      <c r="M27" s="70">
        <v>43306</v>
      </c>
      <c r="N27" s="53"/>
      <c r="O27" s="54"/>
      <c r="P27" s="5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21"/>
      <c r="B28" s="49" t="str">
        <f>C4</f>
        <v>AFYON (ENGELSİZ YAŞAM MERKZ)</v>
      </c>
      <c r="C28" s="50"/>
      <c r="D28" s="50"/>
      <c r="E28" s="51" t="str">
        <f>C8</f>
        <v>BAY</v>
      </c>
      <c r="F28" s="69"/>
      <c r="G28" s="45"/>
      <c r="H28" s="8"/>
      <c r="I28" s="51" t="str">
        <f>C4</f>
        <v>AFYON (ENGELSİZ YAŞAM MERKZ)</v>
      </c>
      <c r="J28" s="50"/>
      <c r="K28" s="50"/>
      <c r="L28" s="51" t="str">
        <f t="shared" si="3"/>
        <v>BAY</v>
      </c>
      <c r="M28" s="69"/>
      <c r="N28" s="45"/>
      <c r="O28" s="45"/>
      <c r="P28" s="4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21"/>
      <c r="B29" s="8"/>
      <c r="C29" s="8"/>
      <c r="D29" s="8"/>
      <c r="E29" s="8"/>
      <c r="F29" s="66"/>
      <c r="G29" s="8"/>
      <c r="H29" s="8"/>
      <c r="I29" s="8"/>
      <c r="J29" s="8"/>
      <c r="K29" s="8"/>
      <c r="L29" s="8"/>
      <c r="M29" s="66"/>
      <c r="N29" s="8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21"/>
      <c r="B30" s="44" t="s">
        <v>142</v>
      </c>
      <c r="C30" s="151" t="s">
        <v>161</v>
      </c>
      <c r="D30" s="150"/>
      <c r="E30" s="45"/>
      <c r="F30" s="67" t="s">
        <v>162</v>
      </c>
      <c r="G30" s="47" t="s">
        <v>163</v>
      </c>
      <c r="H30" s="8"/>
      <c r="I30" s="44" t="s">
        <v>147</v>
      </c>
      <c r="J30" s="151" t="s">
        <v>161</v>
      </c>
      <c r="K30" s="150"/>
      <c r="L30" s="45"/>
      <c r="M30" s="67" t="s">
        <v>162</v>
      </c>
      <c r="N30" s="47" t="s">
        <v>163</v>
      </c>
      <c r="O30" s="48"/>
      <c r="P30" s="4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21"/>
      <c r="B31" s="49" t="str">
        <f>C4</f>
        <v>AFYON (ENGELSİZ YAŞAM MERKZ)</v>
      </c>
      <c r="C31" s="50">
        <v>3</v>
      </c>
      <c r="D31" s="50">
        <v>12</v>
      </c>
      <c r="E31" s="51" t="str">
        <f>C7</f>
        <v>İZMİR (BORNOVA)</v>
      </c>
      <c r="F31" s="70">
        <v>43278</v>
      </c>
      <c r="G31" s="53"/>
      <c r="H31" s="8"/>
      <c r="I31" s="51" t="str">
        <f>C7</f>
        <v>İZMİR (BORNOVA)</v>
      </c>
      <c r="J31" s="50">
        <v>12</v>
      </c>
      <c r="K31" s="50">
        <v>5</v>
      </c>
      <c r="L31" s="51" t="str">
        <f>C4</f>
        <v>AFYON (ENGELSİZ YAŞAM MERKZ)</v>
      </c>
      <c r="M31" s="70">
        <v>43313</v>
      </c>
      <c r="N31" s="53"/>
      <c r="O31" s="54"/>
      <c r="P31" s="5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21"/>
      <c r="B32" s="49" t="str">
        <f>C6</f>
        <v>DENİZLİ (MERKEZ)</v>
      </c>
      <c r="C32" s="50">
        <v>12</v>
      </c>
      <c r="D32" s="50">
        <v>2</v>
      </c>
      <c r="E32" s="51" t="str">
        <f>C5</f>
        <v>MUĞLA (AHNÖ HUZUREVİ)</v>
      </c>
      <c r="F32" s="70">
        <v>43278</v>
      </c>
      <c r="G32" s="53"/>
      <c r="H32" s="8"/>
      <c r="I32" s="51" t="str">
        <f>C5</f>
        <v>MUĞLA (AHNÖ HUZUREVİ)</v>
      </c>
      <c r="J32" s="50">
        <v>11</v>
      </c>
      <c r="K32" s="50">
        <v>12</v>
      </c>
      <c r="L32" s="51" t="str">
        <f>C6</f>
        <v>DENİZLİ (MERKEZ)</v>
      </c>
      <c r="M32" s="70">
        <v>43313</v>
      </c>
      <c r="N32" s="53"/>
      <c r="O32" s="54"/>
      <c r="P32" s="5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21"/>
      <c r="B33" s="49" t="str">
        <f>C3</f>
        <v>İZMİR (NARLIDERE YBRM)</v>
      </c>
      <c r="C33" s="50"/>
      <c r="D33" s="50"/>
      <c r="E33" s="51" t="str">
        <f>C8</f>
        <v>BAY</v>
      </c>
      <c r="F33" s="69"/>
      <c r="G33" s="45"/>
      <c r="H33" s="8"/>
      <c r="I33" s="51" t="str">
        <f>C3</f>
        <v>İZMİR (NARLIDERE YBRM)</v>
      </c>
      <c r="J33" s="50"/>
      <c r="K33" s="50"/>
      <c r="L33" s="51" t="str">
        <f>C8</f>
        <v>BAY</v>
      </c>
      <c r="M33" s="69"/>
      <c r="N33" s="45"/>
      <c r="O33" s="45"/>
      <c r="P33" s="45"/>
      <c r="Q33" s="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11"/>
      <c r="B34" s="57"/>
      <c r="C34" s="57"/>
      <c r="D34" s="57"/>
      <c r="E34" s="57"/>
      <c r="F34" s="71"/>
      <c r="G34" s="57"/>
      <c r="H34" s="57"/>
      <c r="I34" s="57"/>
      <c r="J34" s="57"/>
      <c r="K34" s="57"/>
      <c r="L34" s="57"/>
      <c r="M34" s="71"/>
      <c r="N34" s="57"/>
      <c r="O34" s="57"/>
      <c r="P34" s="57"/>
      <c r="Q34" s="6"/>
      <c r="R34" s="6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11"/>
      <c r="B35" s="57"/>
      <c r="C35" s="57"/>
      <c r="D35" s="57"/>
      <c r="E35" s="57"/>
      <c r="F35" s="71"/>
      <c r="G35" s="57"/>
      <c r="H35" s="57"/>
      <c r="I35" s="57"/>
      <c r="J35" s="57"/>
      <c r="K35" s="57"/>
      <c r="L35" s="57"/>
      <c r="M35" s="71"/>
      <c r="N35" s="57"/>
      <c r="O35" s="57"/>
      <c r="P35" s="57"/>
      <c r="Q35" s="6"/>
      <c r="R35" s="6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6"/>
      <c r="B36" s="6"/>
      <c r="C36" s="6"/>
      <c r="D36" s="6"/>
      <c r="E36" s="6"/>
      <c r="F36" s="72"/>
      <c r="G36" s="6"/>
      <c r="H36" s="6"/>
      <c r="I36" s="6"/>
      <c r="J36" s="6"/>
      <c r="K36" s="6"/>
      <c r="L36" s="6"/>
      <c r="M36" s="7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>
      <c r="A37" s="6"/>
      <c r="B37" s="6"/>
      <c r="C37" s="6"/>
      <c r="D37" s="6"/>
      <c r="E37" s="6"/>
      <c r="F37" s="72"/>
      <c r="G37" s="6"/>
      <c r="H37" s="6"/>
      <c r="I37" s="6"/>
      <c r="J37" s="6"/>
      <c r="K37" s="6"/>
      <c r="L37" s="6"/>
      <c r="M37" s="7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>
      <c r="A38" s="6"/>
      <c r="B38" s="6"/>
      <c r="C38" s="6"/>
      <c r="D38" s="6"/>
      <c r="E38" s="6"/>
      <c r="F38" s="72"/>
      <c r="G38" s="6"/>
      <c r="H38" s="6"/>
      <c r="I38" s="6"/>
      <c r="J38" s="6"/>
      <c r="K38" s="6"/>
      <c r="L38" s="6"/>
      <c r="M38" s="7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>
      <c r="A39" s="6"/>
      <c r="B39" s="6"/>
      <c r="C39" s="6"/>
      <c r="D39" s="6"/>
      <c r="E39" s="6"/>
      <c r="F39" s="72"/>
      <c r="G39" s="6"/>
      <c r="H39" s="6"/>
      <c r="I39" s="6"/>
      <c r="J39" s="6"/>
      <c r="K39" s="6"/>
      <c r="L39" s="6"/>
      <c r="M39" s="7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>
      <c r="A40" s="6"/>
      <c r="B40" s="6"/>
      <c r="C40" s="6"/>
      <c r="D40" s="6"/>
      <c r="E40" s="6"/>
      <c r="F40" s="72"/>
      <c r="G40" s="6"/>
      <c r="H40" s="6"/>
      <c r="I40" s="6"/>
      <c r="J40" s="6"/>
      <c r="K40" s="6"/>
      <c r="L40" s="6"/>
      <c r="M40" s="7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>
      <c r="A41" s="6"/>
      <c r="B41" s="6"/>
      <c r="C41" s="6"/>
      <c r="D41" s="6"/>
      <c r="E41" s="6"/>
      <c r="F41" s="72"/>
      <c r="G41" s="6"/>
      <c r="H41" s="6"/>
      <c r="I41" s="6"/>
      <c r="J41" s="6"/>
      <c r="K41" s="6"/>
      <c r="L41" s="6"/>
      <c r="M41" s="7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>
      <c r="A42" s="6"/>
      <c r="B42" s="6"/>
      <c r="C42" s="6"/>
      <c r="D42" s="6"/>
      <c r="E42" s="6"/>
      <c r="F42" s="72"/>
      <c r="G42" s="6"/>
      <c r="H42" s="6"/>
      <c r="I42" s="6"/>
      <c r="J42" s="6"/>
      <c r="K42" s="6"/>
      <c r="L42" s="6"/>
      <c r="M42" s="7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>
      <c r="A43" s="6"/>
      <c r="B43" s="6"/>
      <c r="C43" s="6"/>
      <c r="D43" s="6"/>
      <c r="E43" s="6"/>
      <c r="F43" s="72"/>
      <c r="G43" s="6"/>
      <c r="H43" s="6"/>
      <c r="I43" s="6"/>
      <c r="J43" s="6"/>
      <c r="K43" s="6"/>
      <c r="L43" s="6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>
      <c r="A44" s="6"/>
      <c r="B44" s="6"/>
      <c r="C44" s="6"/>
      <c r="D44" s="6"/>
      <c r="E44" s="6"/>
      <c r="F44" s="72"/>
      <c r="G44" s="6"/>
      <c r="H44" s="6"/>
      <c r="I44" s="6"/>
      <c r="J44" s="6"/>
      <c r="K44" s="6"/>
      <c r="L44" s="6"/>
      <c r="M44" s="7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>
      <c r="A45" s="6"/>
      <c r="B45" s="6"/>
      <c r="C45" s="6"/>
      <c r="D45" s="6"/>
      <c r="E45" s="6"/>
      <c r="F45" s="72"/>
      <c r="G45" s="6"/>
      <c r="H45" s="6"/>
      <c r="I45" s="6"/>
      <c r="J45" s="6"/>
      <c r="K45" s="6"/>
      <c r="L45" s="6"/>
      <c r="M45" s="7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>
      <c r="A46" s="6"/>
      <c r="B46" s="6"/>
      <c r="C46" s="6"/>
      <c r="D46" s="6"/>
      <c r="E46" s="6"/>
      <c r="F46" s="72"/>
      <c r="G46" s="6"/>
      <c r="H46" s="6"/>
      <c r="I46" s="6"/>
      <c r="J46" s="6"/>
      <c r="K46" s="6"/>
      <c r="L46" s="6"/>
      <c r="M46" s="7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>
      <c r="A47" s="6"/>
      <c r="B47" s="6"/>
      <c r="C47" s="6"/>
      <c r="D47" s="6"/>
      <c r="E47" s="6"/>
      <c r="F47" s="72"/>
      <c r="G47" s="6"/>
      <c r="H47" s="6"/>
      <c r="I47" s="6"/>
      <c r="J47" s="6"/>
      <c r="K47" s="6"/>
      <c r="L47" s="6"/>
      <c r="M47" s="7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>
      <c r="A48" s="6"/>
      <c r="B48" s="6"/>
      <c r="C48" s="6"/>
      <c r="D48" s="6"/>
      <c r="E48" s="6"/>
      <c r="F48" s="72"/>
      <c r="G48" s="6"/>
      <c r="H48" s="6"/>
      <c r="I48" s="6"/>
      <c r="J48" s="6"/>
      <c r="K48" s="6"/>
      <c r="L48" s="6"/>
      <c r="M48" s="7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>
      <c r="A49" s="6"/>
      <c r="B49" s="6"/>
      <c r="C49" s="6"/>
      <c r="D49" s="6"/>
      <c r="E49" s="6"/>
      <c r="F49" s="72"/>
      <c r="G49" s="6"/>
      <c r="H49" s="6"/>
      <c r="I49" s="6"/>
      <c r="J49" s="6"/>
      <c r="K49" s="6"/>
      <c r="L49" s="6"/>
      <c r="M49" s="7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>
      <c r="A50" s="6"/>
      <c r="B50" s="6"/>
      <c r="C50" s="6"/>
      <c r="D50" s="6"/>
      <c r="E50" s="6"/>
      <c r="F50" s="72"/>
      <c r="G50" s="6"/>
      <c r="H50" s="6"/>
      <c r="I50" s="6"/>
      <c r="J50" s="6"/>
      <c r="K50" s="6"/>
      <c r="L50" s="6"/>
      <c r="M50" s="7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>
      <c r="A51" s="6"/>
      <c r="B51" s="6"/>
      <c r="C51" s="6"/>
      <c r="D51" s="6"/>
      <c r="E51" s="6"/>
      <c r="F51" s="72"/>
      <c r="G51" s="6"/>
      <c r="H51" s="6"/>
      <c r="I51" s="6"/>
      <c r="J51" s="6"/>
      <c r="K51" s="6"/>
      <c r="L51" s="6"/>
      <c r="M51" s="7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>
      <c r="A52" s="6"/>
      <c r="B52" s="6"/>
      <c r="C52" s="6"/>
      <c r="D52" s="6"/>
      <c r="E52" s="6"/>
      <c r="F52" s="72"/>
      <c r="G52" s="6"/>
      <c r="H52" s="6"/>
      <c r="I52" s="6"/>
      <c r="J52" s="6"/>
      <c r="K52" s="6"/>
      <c r="L52" s="6"/>
      <c r="M52" s="7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>
      <c r="A53" s="6"/>
      <c r="B53" s="6"/>
      <c r="C53" s="6"/>
      <c r="D53" s="6"/>
      <c r="E53" s="6"/>
      <c r="F53" s="72"/>
      <c r="G53" s="6"/>
      <c r="H53" s="6"/>
      <c r="I53" s="6"/>
      <c r="J53" s="6"/>
      <c r="K53" s="6"/>
      <c r="L53" s="6"/>
      <c r="M53" s="7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>
      <c r="A54" s="6"/>
      <c r="B54" s="6"/>
      <c r="C54" s="6"/>
      <c r="D54" s="6"/>
      <c r="E54" s="6"/>
      <c r="F54" s="72"/>
      <c r="G54" s="6"/>
      <c r="H54" s="6"/>
      <c r="I54" s="6"/>
      <c r="J54" s="6"/>
      <c r="K54" s="6"/>
      <c r="L54" s="6"/>
      <c r="M54" s="7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>
      <c r="A55" s="6"/>
      <c r="B55" s="6"/>
      <c r="C55" s="6"/>
      <c r="D55" s="6"/>
      <c r="E55" s="6"/>
      <c r="F55" s="72"/>
      <c r="G55" s="6"/>
      <c r="H55" s="6"/>
      <c r="I55" s="6"/>
      <c r="J55" s="6"/>
      <c r="K55" s="6"/>
      <c r="L55" s="6"/>
      <c r="M55" s="7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>
      <c r="A56" s="6"/>
      <c r="B56" s="6"/>
      <c r="C56" s="6"/>
      <c r="D56" s="6"/>
      <c r="E56" s="6"/>
      <c r="F56" s="72"/>
      <c r="G56" s="6"/>
      <c r="H56" s="6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>
      <c r="A57" s="6"/>
      <c r="B57" s="6"/>
      <c r="C57" s="6"/>
      <c r="D57" s="6"/>
      <c r="E57" s="6"/>
      <c r="F57" s="72"/>
      <c r="G57" s="6"/>
      <c r="H57" s="6"/>
      <c r="I57" s="6"/>
      <c r="J57" s="6"/>
      <c r="K57" s="6"/>
      <c r="L57" s="6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>
      <c r="A58" s="6"/>
      <c r="B58" s="6"/>
      <c r="C58" s="6"/>
      <c r="D58" s="6"/>
      <c r="E58" s="6"/>
      <c r="F58" s="72"/>
      <c r="G58" s="6"/>
      <c r="H58" s="6"/>
      <c r="I58" s="6"/>
      <c r="J58" s="6"/>
      <c r="K58" s="6"/>
      <c r="L58" s="6"/>
      <c r="M58" s="7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>
      <c r="A59" s="6"/>
      <c r="B59" s="6"/>
      <c r="C59" s="6"/>
      <c r="D59" s="6"/>
      <c r="E59" s="6"/>
      <c r="F59" s="72"/>
      <c r="G59" s="6"/>
      <c r="H59" s="6"/>
      <c r="I59" s="6"/>
      <c r="J59" s="6"/>
      <c r="K59" s="6"/>
      <c r="L59" s="6"/>
      <c r="M59" s="7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>
      <c r="A60" s="6"/>
      <c r="B60" s="6"/>
      <c r="C60" s="6"/>
      <c r="D60" s="6"/>
      <c r="E60" s="6"/>
      <c r="F60" s="72"/>
      <c r="G60" s="6"/>
      <c r="H60" s="6"/>
      <c r="I60" s="6"/>
      <c r="J60" s="6"/>
      <c r="K60" s="6"/>
      <c r="L60" s="6"/>
      <c r="M60" s="7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>
      <c r="A61" s="6"/>
      <c r="B61" s="6"/>
      <c r="C61" s="6"/>
      <c r="D61" s="6"/>
      <c r="E61" s="6"/>
      <c r="F61" s="72"/>
      <c r="G61" s="6"/>
      <c r="H61" s="6"/>
      <c r="I61" s="6"/>
      <c r="J61" s="6"/>
      <c r="K61" s="6"/>
      <c r="L61" s="6"/>
      <c r="M61" s="7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>
      <c r="A62" s="6"/>
      <c r="B62" s="6"/>
      <c r="C62" s="6"/>
      <c r="D62" s="6"/>
      <c r="E62" s="6"/>
      <c r="F62" s="72"/>
      <c r="G62" s="6"/>
      <c r="H62" s="6"/>
      <c r="I62" s="6"/>
      <c r="J62" s="6"/>
      <c r="K62" s="6"/>
      <c r="L62" s="6"/>
      <c r="M62" s="7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>
      <c r="A63" s="6"/>
      <c r="B63" s="6"/>
      <c r="C63" s="6"/>
      <c r="D63" s="6"/>
      <c r="E63" s="6"/>
      <c r="F63" s="72"/>
      <c r="G63" s="6"/>
      <c r="H63" s="6"/>
      <c r="I63" s="6"/>
      <c r="J63" s="6"/>
      <c r="K63" s="6"/>
      <c r="L63" s="6"/>
      <c r="M63" s="7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>
      <c r="A64" s="6"/>
      <c r="B64" s="6"/>
      <c r="C64" s="6"/>
      <c r="D64" s="6"/>
      <c r="E64" s="6"/>
      <c r="F64" s="72"/>
      <c r="G64" s="6"/>
      <c r="H64" s="6"/>
      <c r="I64" s="6"/>
      <c r="J64" s="6"/>
      <c r="K64" s="6"/>
      <c r="L64" s="6"/>
      <c r="M64" s="7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>
      <c r="A65" s="6"/>
      <c r="B65" s="6"/>
      <c r="C65" s="6"/>
      <c r="D65" s="6"/>
      <c r="E65" s="6"/>
      <c r="F65" s="72"/>
      <c r="G65" s="6"/>
      <c r="H65" s="6"/>
      <c r="I65" s="6"/>
      <c r="J65" s="6"/>
      <c r="K65" s="6"/>
      <c r="L65" s="6"/>
      <c r="M65" s="7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>
      <c r="A66" s="6"/>
      <c r="B66" s="6"/>
      <c r="C66" s="6"/>
      <c r="D66" s="6"/>
      <c r="E66" s="6"/>
      <c r="F66" s="72"/>
      <c r="G66" s="6"/>
      <c r="H66" s="6"/>
      <c r="I66" s="6"/>
      <c r="J66" s="6"/>
      <c r="K66" s="6"/>
      <c r="L66" s="6"/>
      <c r="M66" s="7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>
      <c r="A67" s="6"/>
      <c r="B67" s="6"/>
      <c r="C67" s="6"/>
      <c r="D67" s="6"/>
      <c r="E67" s="6"/>
      <c r="F67" s="72"/>
      <c r="G67" s="6"/>
      <c r="H67" s="6"/>
      <c r="I67" s="6"/>
      <c r="J67" s="6"/>
      <c r="K67" s="6"/>
      <c r="L67" s="6"/>
      <c r="M67" s="7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>
      <c r="A68" s="6"/>
      <c r="B68" s="6"/>
      <c r="C68" s="6"/>
      <c r="D68" s="6"/>
      <c r="E68" s="6"/>
      <c r="F68" s="72"/>
      <c r="G68" s="6"/>
      <c r="H68" s="6"/>
      <c r="I68" s="6"/>
      <c r="J68" s="6"/>
      <c r="K68" s="6"/>
      <c r="L68" s="6"/>
      <c r="M68" s="7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>
      <c r="A69" s="6"/>
      <c r="B69" s="6"/>
      <c r="C69" s="6"/>
      <c r="D69" s="6"/>
      <c r="E69" s="6"/>
      <c r="F69" s="72"/>
      <c r="G69" s="6"/>
      <c r="H69" s="6"/>
      <c r="I69" s="6"/>
      <c r="J69" s="6"/>
      <c r="K69" s="6"/>
      <c r="L69" s="6"/>
      <c r="M69" s="7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>
      <c r="A70" s="6"/>
      <c r="B70" s="6"/>
      <c r="C70" s="6"/>
      <c r="D70" s="6"/>
      <c r="E70" s="6"/>
      <c r="F70" s="72"/>
      <c r="G70" s="6"/>
      <c r="H70" s="6"/>
      <c r="I70" s="6"/>
      <c r="J70" s="6"/>
      <c r="K70" s="6"/>
      <c r="L70" s="6"/>
      <c r="M70" s="7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>
      <c r="A71" s="6"/>
      <c r="B71" s="6"/>
      <c r="C71" s="6"/>
      <c r="D71" s="6"/>
      <c r="E71" s="6"/>
      <c r="F71" s="72"/>
      <c r="G71" s="6"/>
      <c r="H71" s="6"/>
      <c r="I71" s="6"/>
      <c r="J71" s="6"/>
      <c r="K71" s="6"/>
      <c r="L71" s="6"/>
      <c r="M71" s="7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>
      <c r="A72" s="6"/>
      <c r="B72" s="6"/>
      <c r="C72" s="6"/>
      <c r="D72" s="6"/>
      <c r="E72" s="6"/>
      <c r="F72" s="72"/>
      <c r="G72" s="6"/>
      <c r="H72" s="6"/>
      <c r="I72" s="6"/>
      <c r="J72" s="6"/>
      <c r="K72" s="6"/>
      <c r="L72" s="6"/>
      <c r="M72" s="7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>
      <c r="A73" s="6"/>
      <c r="B73" s="6"/>
      <c r="C73" s="6"/>
      <c r="D73" s="6"/>
      <c r="E73" s="6"/>
      <c r="F73" s="72"/>
      <c r="G73" s="6"/>
      <c r="H73" s="6"/>
      <c r="I73" s="6"/>
      <c r="J73" s="6"/>
      <c r="K73" s="6"/>
      <c r="L73" s="6"/>
      <c r="M73" s="7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>
      <c r="A74" s="6"/>
      <c r="B74" s="6"/>
      <c r="C74" s="6"/>
      <c r="D74" s="6"/>
      <c r="E74" s="6"/>
      <c r="F74" s="72"/>
      <c r="G74" s="6"/>
      <c r="H74" s="6"/>
      <c r="I74" s="6"/>
      <c r="J74" s="6"/>
      <c r="K74" s="6"/>
      <c r="L74" s="6"/>
      <c r="M74" s="7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>
      <c r="A75" s="6"/>
      <c r="B75" s="6"/>
      <c r="C75" s="6"/>
      <c r="D75" s="6"/>
      <c r="E75" s="6"/>
      <c r="F75" s="72"/>
      <c r="G75" s="6"/>
      <c r="H75" s="6"/>
      <c r="I75" s="6"/>
      <c r="J75" s="6"/>
      <c r="K75" s="6"/>
      <c r="L75" s="6"/>
      <c r="M75" s="7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>
      <c r="A76" s="6"/>
      <c r="B76" s="6"/>
      <c r="C76" s="6"/>
      <c r="D76" s="6"/>
      <c r="E76" s="6"/>
      <c r="F76" s="72"/>
      <c r="G76" s="6"/>
      <c r="H76" s="6"/>
      <c r="I76" s="6"/>
      <c r="J76" s="6"/>
      <c r="K76" s="6"/>
      <c r="L76" s="6"/>
      <c r="M76" s="7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>
      <c r="A77" s="6"/>
      <c r="B77" s="6"/>
      <c r="C77" s="6"/>
      <c r="D77" s="6"/>
      <c r="E77" s="6"/>
      <c r="F77" s="72"/>
      <c r="G77" s="6"/>
      <c r="H77" s="6"/>
      <c r="I77" s="6"/>
      <c r="J77" s="6"/>
      <c r="K77" s="6"/>
      <c r="L77" s="6"/>
      <c r="M77" s="7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>
      <c r="A78" s="6"/>
      <c r="B78" s="6"/>
      <c r="C78" s="6"/>
      <c r="D78" s="6"/>
      <c r="E78" s="6"/>
      <c r="F78" s="72"/>
      <c r="G78" s="6"/>
      <c r="H78" s="6"/>
      <c r="I78" s="6"/>
      <c r="J78" s="6"/>
      <c r="K78" s="6"/>
      <c r="L78" s="6"/>
      <c r="M78" s="7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>
      <c r="A79" s="6"/>
      <c r="B79" s="6"/>
      <c r="C79" s="6"/>
      <c r="D79" s="6"/>
      <c r="E79" s="6"/>
      <c r="F79" s="72"/>
      <c r="G79" s="6"/>
      <c r="H79" s="6"/>
      <c r="I79" s="6"/>
      <c r="J79" s="6"/>
      <c r="K79" s="6"/>
      <c r="L79" s="6"/>
      <c r="M79" s="7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>
      <c r="A80" s="6"/>
      <c r="B80" s="6"/>
      <c r="C80" s="6"/>
      <c r="D80" s="6"/>
      <c r="E80" s="6"/>
      <c r="F80" s="72"/>
      <c r="G80" s="6"/>
      <c r="H80" s="6"/>
      <c r="I80" s="6"/>
      <c r="J80" s="6"/>
      <c r="K80" s="6"/>
      <c r="L80" s="6"/>
      <c r="M80" s="7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>
      <c r="A81" s="6"/>
      <c r="B81" s="6"/>
      <c r="C81" s="6"/>
      <c r="D81" s="6"/>
      <c r="E81" s="6"/>
      <c r="F81" s="72"/>
      <c r="G81" s="6"/>
      <c r="H81" s="6"/>
      <c r="I81" s="6"/>
      <c r="J81" s="6"/>
      <c r="K81" s="6"/>
      <c r="L81" s="6"/>
      <c r="M81" s="7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>
      <c r="A82" s="6"/>
      <c r="B82" s="6"/>
      <c r="C82" s="6"/>
      <c r="D82" s="6"/>
      <c r="E82" s="6"/>
      <c r="F82" s="72"/>
      <c r="G82" s="6"/>
      <c r="H82" s="6"/>
      <c r="I82" s="6"/>
      <c r="J82" s="6"/>
      <c r="K82" s="6"/>
      <c r="L82" s="6"/>
      <c r="M82" s="7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>
      <c r="A83" s="6"/>
      <c r="B83" s="6"/>
      <c r="C83" s="6"/>
      <c r="D83" s="6"/>
      <c r="E83" s="6"/>
      <c r="F83" s="72"/>
      <c r="G83" s="6"/>
      <c r="H83" s="6"/>
      <c r="I83" s="6"/>
      <c r="J83" s="6"/>
      <c r="K83" s="6"/>
      <c r="L83" s="6"/>
      <c r="M83" s="7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>
      <c r="A84" s="6"/>
      <c r="B84" s="6"/>
      <c r="C84" s="6"/>
      <c r="D84" s="6"/>
      <c r="E84" s="6"/>
      <c r="F84" s="72"/>
      <c r="G84" s="6"/>
      <c r="H84" s="6"/>
      <c r="I84" s="6"/>
      <c r="J84" s="6"/>
      <c r="K84" s="6"/>
      <c r="L84" s="6"/>
      <c r="M84" s="7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>
      <c r="A85" s="6"/>
      <c r="B85" s="6"/>
      <c r="C85" s="6"/>
      <c r="D85" s="6"/>
      <c r="E85" s="6"/>
      <c r="F85" s="72"/>
      <c r="G85" s="6"/>
      <c r="H85" s="6"/>
      <c r="I85" s="6"/>
      <c r="J85" s="6"/>
      <c r="K85" s="6"/>
      <c r="L85" s="6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>
      <c r="A86" s="6"/>
      <c r="B86" s="6"/>
      <c r="C86" s="6"/>
      <c r="D86" s="6"/>
      <c r="E86" s="6"/>
      <c r="F86" s="72"/>
      <c r="G86" s="6"/>
      <c r="H86" s="6"/>
      <c r="I86" s="6"/>
      <c r="J86" s="6"/>
      <c r="K86" s="6"/>
      <c r="L86" s="6"/>
      <c r="M86" s="7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>
      <c r="A87" s="6"/>
      <c r="B87" s="6"/>
      <c r="C87" s="6"/>
      <c r="D87" s="6"/>
      <c r="E87" s="6"/>
      <c r="F87" s="72"/>
      <c r="G87" s="6"/>
      <c r="H87" s="6"/>
      <c r="I87" s="6"/>
      <c r="J87" s="6"/>
      <c r="K87" s="6"/>
      <c r="L87" s="6"/>
      <c r="M87" s="7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>
      <c r="A88" s="6"/>
      <c r="B88" s="6"/>
      <c r="C88" s="6"/>
      <c r="D88" s="6"/>
      <c r="E88" s="6"/>
      <c r="F88" s="72"/>
      <c r="G88" s="6"/>
      <c r="H88" s="6"/>
      <c r="I88" s="6"/>
      <c r="J88" s="6"/>
      <c r="K88" s="6"/>
      <c r="L88" s="6"/>
      <c r="M88" s="7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>
      <c r="A89" s="6"/>
      <c r="B89" s="6"/>
      <c r="C89" s="6"/>
      <c r="D89" s="6"/>
      <c r="E89" s="6"/>
      <c r="F89" s="72"/>
      <c r="G89" s="6"/>
      <c r="H89" s="6"/>
      <c r="I89" s="6"/>
      <c r="J89" s="6"/>
      <c r="K89" s="6"/>
      <c r="L89" s="6"/>
      <c r="M89" s="7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>
      <c r="A90" s="6"/>
      <c r="B90" s="6"/>
      <c r="C90" s="6"/>
      <c r="D90" s="6"/>
      <c r="E90" s="6"/>
      <c r="F90" s="72"/>
      <c r="G90" s="6"/>
      <c r="H90" s="6"/>
      <c r="I90" s="6"/>
      <c r="J90" s="6"/>
      <c r="K90" s="6"/>
      <c r="L90" s="6"/>
      <c r="M90" s="7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>
      <c r="A91" s="6"/>
      <c r="B91" s="6"/>
      <c r="C91" s="6"/>
      <c r="D91" s="6"/>
      <c r="E91" s="6"/>
      <c r="F91" s="72"/>
      <c r="G91" s="6"/>
      <c r="H91" s="6"/>
      <c r="I91" s="6"/>
      <c r="J91" s="6"/>
      <c r="K91" s="6"/>
      <c r="L91" s="6"/>
      <c r="M91" s="7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>
      <c r="A92" s="6"/>
      <c r="B92" s="6"/>
      <c r="C92" s="6"/>
      <c r="D92" s="6"/>
      <c r="E92" s="6"/>
      <c r="F92" s="72"/>
      <c r="G92" s="6"/>
      <c r="H92" s="6"/>
      <c r="I92" s="6"/>
      <c r="J92" s="6"/>
      <c r="K92" s="6"/>
      <c r="L92" s="6"/>
      <c r="M92" s="7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>
      <c r="A93" s="6"/>
      <c r="B93" s="6"/>
      <c r="C93" s="6"/>
      <c r="D93" s="6"/>
      <c r="E93" s="6"/>
      <c r="F93" s="72"/>
      <c r="G93" s="6"/>
      <c r="H93" s="6"/>
      <c r="I93" s="6"/>
      <c r="J93" s="6"/>
      <c r="K93" s="6"/>
      <c r="L93" s="6"/>
      <c r="M93" s="7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>
      <c r="A94" s="6"/>
      <c r="B94" s="6"/>
      <c r="C94" s="6"/>
      <c r="D94" s="6"/>
      <c r="E94" s="6"/>
      <c r="F94" s="72"/>
      <c r="G94" s="6"/>
      <c r="H94" s="6"/>
      <c r="I94" s="6"/>
      <c r="J94" s="6"/>
      <c r="K94" s="6"/>
      <c r="L94" s="6"/>
      <c r="M94" s="7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>
      <c r="A95" s="6"/>
      <c r="B95" s="6"/>
      <c r="C95" s="6"/>
      <c r="D95" s="6"/>
      <c r="E95" s="6"/>
      <c r="F95" s="72"/>
      <c r="G95" s="6"/>
      <c r="H95" s="6"/>
      <c r="I95" s="6"/>
      <c r="J95" s="6"/>
      <c r="K95" s="6"/>
      <c r="L95" s="6"/>
      <c r="M95" s="7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>
      <c r="A96" s="6"/>
      <c r="B96" s="6"/>
      <c r="C96" s="6"/>
      <c r="D96" s="6"/>
      <c r="E96" s="6"/>
      <c r="F96" s="72"/>
      <c r="G96" s="6"/>
      <c r="H96" s="6"/>
      <c r="I96" s="6"/>
      <c r="J96" s="6"/>
      <c r="K96" s="6"/>
      <c r="L96" s="6"/>
      <c r="M96" s="7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>
      <c r="A97" s="6"/>
      <c r="B97" s="6"/>
      <c r="C97" s="6"/>
      <c r="D97" s="6"/>
      <c r="E97" s="6"/>
      <c r="F97" s="72"/>
      <c r="G97" s="6"/>
      <c r="H97" s="6"/>
      <c r="I97" s="6"/>
      <c r="J97" s="6"/>
      <c r="K97" s="6"/>
      <c r="L97" s="6"/>
      <c r="M97" s="7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>
      <c r="A98" s="6"/>
      <c r="B98" s="6"/>
      <c r="C98" s="6"/>
      <c r="D98" s="6"/>
      <c r="E98" s="6"/>
      <c r="F98" s="72"/>
      <c r="G98" s="6"/>
      <c r="H98" s="6"/>
      <c r="I98" s="6"/>
      <c r="J98" s="6"/>
      <c r="K98" s="6"/>
      <c r="L98" s="6"/>
      <c r="M98" s="7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>
      <c r="A99" s="6"/>
      <c r="B99" s="6"/>
      <c r="C99" s="6"/>
      <c r="D99" s="6"/>
      <c r="E99" s="6"/>
      <c r="F99" s="72"/>
      <c r="G99" s="6"/>
      <c r="H99" s="6"/>
      <c r="I99" s="6"/>
      <c r="J99" s="6"/>
      <c r="K99" s="6"/>
      <c r="L99" s="6"/>
      <c r="M99" s="7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>
      <c r="A100" s="6"/>
      <c r="B100" s="6"/>
      <c r="C100" s="6"/>
      <c r="D100" s="6"/>
      <c r="E100" s="6"/>
      <c r="F100" s="72"/>
      <c r="G100" s="6"/>
      <c r="H100" s="6"/>
      <c r="I100" s="6"/>
      <c r="J100" s="6"/>
      <c r="K100" s="6"/>
      <c r="L100" s="6"/>
      <c r="M100" s="7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</sheetData>
  <sortState ref="AJ3:AN7">
    <sortCondition descending="1" ref="AK3:AK7"/>
    <sortCondition descending="1" ref="AL3:AL7"/>
  </sortState>
  <mergeCells count="15">
    <mergeCell ref="C15:D15"/>
    <mergeCell ref="C20:D20"/>
    <mergeCell ref="C30:D30"/>
    <mergeCell ref="J30:K30"/>
    <mergeCell ref="C25:D25"/>
    <mergeCell ref="J25:K25"/>
    <mergeCell ref="J20:K20"/>
    <mergeCell ref="J15:K15"/>
    <mergeCell ref="C10:D10"/>
    <mergeCell ref="J10:K10"/>
    <mergeCell ref="B1:M1"/>
    <mergeCell ref="C2:K2"/>
    <mergeCell ref="AJ1:AN1"/>
    <mergeCell ref="B9:H9"/>
    <mergeCell ref="I9:M9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GRUPLAR</vt:lpstr>
      <vt:lpstr>1. GRUP</vt:lpstr>
      <vt:lpstr>2. GRUP</vt:lpstr>
      <vt:lpstr>3. GRUP </vt:lpstr>
      <vt:lpstr>4. GRUP</vt:lpstr>
      <vt:lpstr>5. GRUP</vt:lpstr>
      <vt:lpstr>6. GRUP</vt:lpstr>
      <vt:lpstr>7. GRUP</vt:lpstr>
      <vt:lpstr>8. GRUP</vt:lpstr>
      <vt:lpstr>9. GRUP</vt:lpstr>
      <vt:lpstr>10. GRUP</vt:lpstr>
      <vt:lpstr>11. GRUP</vt:lpstr>
      <vt:lpstr>12. GRUP</vt:lpstr>
      <vt:lpstr>13. GRUP</vt:lpstr>
      <vt:lpstr>14. GRUP</vt:lpstr>
      <vt:lpstr>15. GRUP</vt:lpstr>
      <vt:lpstr>16. GRUP</vt:lpstr>
      <vt:lpstr>17. GRUP</vt:lpstr>
      <vt:lpstr>18. GRUP</vt:lpstr>
      <vt:lpstr>19. GRUP</vt:lpstr>
      <vt:lpstr>20.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ronaldinho424</cp:lastModifiedBy>
  <cp:revision>2</cp:revision>
  <cp:lastPrinted>2018-08-03T17:05:12Z</cp:lastPrinted>
  <dcterms:created xsi:type="dcterms:W3CDTF">2006-09-16T00:00:00Z</dcterms:created>
  <dcterms:modified xsi:type="dcterms:W3CDTF">2018-08-09T08:32:41Z</dcterms:modified>
</cp:coreProperties>
</file>